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uov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Autore sconosciuto</author>
  </authors>
  <commentList>
    <comment ref="F14" authorId="0">
      <text>
        <r>
          <rPr>
            <sz val="10"/>
            <rFont val="Arial"/>
            <family val="2"/>
          </rPr>
          <t xml:space="preserve">per vani con h. &lt; 1,70 si detrae dalla superficie della stanza il 30%
</t>
        </r>
      </text>
    </comment>
    <comment ref="I14" authorId="0">
      <text>
        <r>
          <rPr>
            <sz val="10"/>
            <rFont val="Arial"/>
            <family val="2"/>
          </rPr>
          <t xml:space="preserve">non si applica alcun copeff se lo stato di conservaz. è scadente</t>
        </r>
      </text>
    </comment>
  </commentList>
</comments>
</file>

<file path=xl/sharedStrings.xml><?xml version="1.0" encoding="utf-8"?>
<sst xmlns="http://schemas.openxmlformats.org/spreadsheetml/2006/main" count="226" uniqueCount="203">
  <si>
    <t xml:space="preserve">D.P.R. 380/01   ART. 34 COMMA 2 -   (c.d. "FISCALIZZAZIONE")</t>
  </si>
  <si>
    <t xml:space="preserve">(calcolo in  base alla L. 27 luglio 1978 n. 392 pubblicata sulla G.U. n. 211 del 29 luglio 1978)</t>
  </si>
  <si>
    <t xml:space="preserve">(specifiche modalità di calcolo riportate nella D.G.C. 355 del 27/10/2015)</t>
  </si>
  <si>
    <t xml:space="preserve">agg. Ago 2024</t>
  </si>
  <si>
    <t xml:space="preserve">PE</t>
  </si>
  <si>
    <t xml:space="preserve">SOGGETTO</t>
  </si>
  <si>
    <t xml:space="preserve">UBICAZIONE</t>
  </si>
  <si>
    <t xml:space="preserve">     TABELLA 1  -</t>
  </si>
  <si>
    <t xml:space="preserve">Determinazione SUPERFICIE CONVENZIONALE</t>
  </si>
  <si>
    <t xml:space="preserve">DESCRIZIONE IMMOBILE</t>
  </si>
  <si>
    <t xml:space="preserve">SUPERFICIE REALE</t>
  </si>
  <si>
    <t xml:space="preserve">30% PER VANI CON H. INF 1,70</t>
  </si>
  <si>
    <t xml:space="preserve">SUPERFICIE DA CONSIDEARE</t>
  </si>
  <si>
    <t xml:space="preserve">COEFF.</t>
  </si>
  <si>
    <t xml:space="preserve">SUPERFICIE CONVENZIONALE</t>
  </si>
  <si>
    <t xml:space="preserve">  Unità superiore a mq. 70    (mq. 71,96 netti)</t>
  </si>
  <si>
    <t xml:space="preserve">  Unità tra mq. 46 e mq. 70 (*)</t>
  </si>
  <si>
    <t xml:space="preserve">&gt; 95 &lt;= 110</t>
  </si>
  <si>
    <t xml:space="preserve">  Unità inferiore a mq. 46 (*)</t>
  </si>
  <si>
    <t xml:space="preserve">&gt; 110 &lt;=130</t>
  </si>
  <si>
    <t xml:space="preserve">  Autorimesse singole</t>
  </si>
  <si>
    <t xml:space="preserve">  Posto macchina in comune</t>
  </si>
  <si>
    <t xml:space="preserve">  Balconi, terrazze, cantine e simili (loc. sottot. non abitabili)</t>
  </si>
  <si>
    <t xml:space="preserve">  Superfici scoperte in godimento esclusivo</t>
  </si>
  <si>
    <t xml:space="preserve">  Superfici a verde in condominio (quota millesim.)</t>
  </si>
  <si>
    <t xml:space="preserve">&gt; 160</t>
  </si>
  <si>
    <t xml:space="preserve">(*) i relativi coefficienti non si applicano se lo stato di conservazione</t>
  </si>
  <si>
    <t xml:space="preserve">Totale Superf. Convenzionale:  mq. </t>
  </si>
  <si>
    <t xml:space="preserve">      è scadente; in tal caso il coeff. da applicare è 1,00</t>
  </si>
  <si>
    <t xml:space="preserve">     TABELLA 2 - </t>
  </si>
  <si>
    <t xml:space="preserve">Determinazione del COSTO UNITARIO DI PRODUZIONE</t>
  </si>
  <si>
    <t xml:space="preserve">(con riferimento all'art. 13 e segg. della L. 27 luglio 1978 n. 392 ed Allegato "A" )</t>
  </si>
  <si>
    <r>
      <rPr>
        <sz val="6.5"/>
        <rFont val="Arial"/>
        <family val="2"/>
        <charset val="1"/>
      </rPr>
      <t xml:space="preserve">COSTO BASE               (€uro / mq.)                       </t>
    </r>
    <r>
      <rPr>
        <sz val="6"/>
        <rFont val="Arial"/>
        <family val="2"/>
        <charset val="1"/>
      </rPr>
      <t xml:space="preserve"> (ex Lire 1.450.000 ultimo dato Ministeriale al 18/12/1998)</t>
    </r>
  </si>
  <si>
    <t xml:space="preserve">TIPOLOGIA                           (categoria Catastale)</t>
  </si>
  <si>
    <t xml:space="preserve">DEMOGRAFIA  abitanti</t>
  </si>
  <si>
    <t xml:space="preserve">UBICAZIONE     zona</t>
  </si>
  <si>
    <t xml:space="preserve">LIVELLO                     piano</t>
  </si>
  <si>
    <t xml:space="preserve">VETUSTA'                     anni</t>
  </si>
  <si>
    <t xml:space="preserve">CONSERVAZ.      stato</t>
  </si>
  <si>
    <t xml:space="preserve">COSTO UNITARIO DI PRODUZIONE</t>
  </si>
  <si>
    <t xml:space="preserve">(introdurre tipologia catastale e relativo coeff.))</t>
  </si>
  <si>
    <t xml:space="preserve">(Comune di Fossano &gt; 10.000 quindi coeff. =  0,90)</t>
  </si>
  <si>
    <t xml:space="preserve">(introdurre zona e relativo coeff.)</t>
  </si>
  <si>
    <t xml:space="preserve">(introdurre livello piano solo qualora immobile con almeno 3 p.f.t)</t>
  </si>
  <si>
    <t xml:space="preserve">(introdurre anni vetustà e relativo coeff)</t>
  </si>
  <si>
    <t xml:space="preserve">(introdurrestato di conservazione  e relativo coeff.)</t>
  </si>
  <si>
    <t xml:space="preserve">(es. A2)</t>
  </si>
  <si>
    <t xml:space="preserve">(es. 3 - PERIFERA)</t>
  </si>
  <si>
    <t xml:space="preserve">(es P. 1°)</t>
  </si>
  <si>
    <t xml:space="preserve">(es. 50 anni)</t>
  </si>
  <si>
    <t xml:space="preserve">(es. NORMALE)</t>
  </si>
  <si>
    <t xml:space="preserve">     TABELLA 3  -</t>
  </si>
  <si>
    <t xml:space="preserve">calcolo EQUO CANONE</t>
  </si>
  <si>
    <t xml:space="preserve">COSTO DI PRODUZIONE</t>
  </si>
  <si>
    <t xml:space="preserve">     TABELLA 4  -</t>
  </si>
  <si>
    <t xml:space="preserve">calcolo ADEGUAMENTO ISTAT</t>
  </si>
  <si>
    <t xml:space="preserve">     TABELLA 5 -  calcolo FISCALIZZAZIONE </t>
  </si>
  <si>
    <t xml:space="preserve">AUMENTO ISTAT                (da 18/12/1998 a oggi)</t>
  </si>
  <si>
    <t xml:space="preserve">COSTO DI PRODUZIONE (ATTUALIZZATO)</t>
  </si>
  <si>
    <t xml:space="preserve">APPLICAZIONE ART. 34 DPR 380/01</t>
  </si>
  <si>
    <t xml:space="preserve">IMPORTO FISCALIZZAZIONE EX ART. 34 DPR 380/01 </t>
  </si>
  <si>
    <t xml:space="preserve">(aggiornam con indice ISTAT relativo al costo di costruz. fabb. resid.)</t>
  </si>
  <si>
    <t xml:space="preserve">inserire %</t>
  </si>
  <si>
    <t xml:space="preserve">     X 3  =  €</t>
  </si>
  <si>
    <t xml:space="preserve">vd conteggio a parte (1)</t>
  </si>
  <si>
    <r>
      <rPr>
        <b val="true"/>
        <sz val="7"/>
        <color theme="0" tint="-0.5"/>
        <rFont val="Arial"/>
        <family val="2"/>
        <charset val="1"/>
      </rPr>
      <t xml:space="preserve">NB: </t>
    </r>
    <r>
      <rPr>
        <sz val="7"/>
        <color theme="0" tint="-0.5"/>
        <rFont val="Arial"/>
        <family val="2"/>
        <charset val="1"/>
      </rPr>
      <t xml:space="preserve">(importo minimo € 2.000,00 stabilito dalla DGC 355/15 non più applicabile a seguito sentenza TAR Piemonte (Sez. II) n. 358/2018 che "</t>
    </r>
    <r>
      <rPr>
        <i val="true"/>
        <sz val="7"/>
        <color theme="0" tint="-0.5"/>
        <rFont val="Arial"/>
        <family val="2"/>
        <charset val="1"/>
      </rPr>
      <t xml:space="preserve">annulla la D.G.C. 355/15 limitatamente alla parte in cui individuano un minimo sanzionatorio" ed a seguito di DGC 130/2019</t>
    </r>
  </si>
  <si>
    <t xml:space="preserve">  NOTE</t>
  </si>
  <si>
    <t xml:space="preserve"> (1) ultima rilevazione ISTAT mese di ++++</t>
  </si>
  <si>
    <t xml:space="preserve">Fossano, lì</t>
  </si>
  <si>
    <r>
      <rPr>
        <b val="true"/>
        <sz val="10"/>
        <color rgb="FF0070C0"/>
        <rFont val="Arial"/>
        <family val="2"/>
        <charset val="1"/>
      </rPr>
      <t xml:space="preserve">  Allegato</t>
    </r>
    <r>
      <rPr>
        <b val="true"/>
        <sz val="14"/>
        <color rgb="FF0070C0"/>
        <rFont val="Arial"/>
        <family val="2"/>
        <charset val="1"/>
      </rPr>
      <t xml:space="preserve"> "A"</t>
    </r>
  </si>
  <si>
    <t xml:space="preserve">    TIPOLOGIA</t>
  </si>
  <si>
    <t xml:space="preserve">DEMOGRAFIA</t>
  </si>
  <si>
    <t xml:space="preserve">TIPO ABITAZIONI</t>
  </si>
  <si>
    <t xml:space="preserve">CATEGORIA CATASTALE</t>
  </si>
  <si>
    <t xml:space="preserve">ABITANTI COMUNE</t>
  </si>
  <si>
    <t xml:space="preserve">COEFF</t>
  </si>
  <si>
    <t xml:space="preserve">  Signorili</t>
  </si>
  <si>
    <t xml:space="preserve">A1</t>
  </si>
  <si>
    <t xml:space="preserve">  Superiori a 400.000</t>
  </si>
  <si>
    <t xml:space="preserve">  Civili</t>
  </si>
  <si>
    <t xml:space="preserve">A2</t>
  </si>
  <si>
    <t xml:space="preserve">  Superiori a 250.000</t>
  </si>
  <si>
    <t xml:space="preserve">  Economiche</t>
  </si>
  <si>
    <t xml:space="preserve">A3</t>
  </si>
  <si>
    <t xml:space="preserve">  Superiori a 100.000</t>
  </si>
  <si>
    <t xml:space="preserve">  Popolari</t>
  </si>
  <si>
    <t xml:space="preserve">A4</t>
  </si>
  <si>
    <t xml:space="preserve">  Superiori a   50.000</t>
  </si>
  <si>
    <t xml:space="preserve">  Ultrapopolari</t>
  </si>
  <si>
    <t xml:space="preserve">A5</t>
  </si>
  <si>
    <t xml:space="preserve">  Superiori a   10.000</t>
  </si>
  <si>
    <t xml:space="preserve">  Rurali</t>
  </si>
  <si>
    <t xml:space="preserve">A6</t>
  </si>
  <si>
    <t xml:space="preserve">  Fino a           10.000</t>
  </si>
  <si>
    <t xml:space="preserve">  Villini</t>
  </si>
  <si>
    <t xml:space="preserve">A7</t>
  </si>
  <si>
    <t xml:space="preserve">  Alloggi tipici dei luoghi</t>
  </si>
  <si>
    <t xml:space="preserve">A11</t>
  </si>
  <si>
    <t xml:space="preserve">Fossano</t>
  </si>
  <si>
    <t xml:space="preserve">(*) UBICAZIONE</t>
  </si>
  <si>
    <t xml:space="preserve">(*) vedasi planimetria del Comune di Fossano</t>
  </si>
  <si>
    <t xml:space="preserve">COMUNI SUPERIORI A 20.000 ABITANTI</t>
  </si>
  <si>
    <r>
      <rPr>
        <sz val="6.5"/>
        <color theme="0" tint="-0.25"/>
        <rFont val="Arial"/>
        <family val="2"/>
        <charset val="1"/>
      </rPr>
      <t xml:space="preserve">COMUNI INFERIORI A 20.000 ABITANTI                                                    (</t>
    </r>
    <r>
      <rPr>
        <b val="true"/>
        <sz val="6.5"/>
        <color theme="0" tint="-0.25"/>
        <rFont val="Arial"/>
        <family val="2"/>
        <charset val="1"/>
      </rPr>
      <t xml:space="preserve">Comune di Fossano escluso</t>
    </r>
    <r>
      <rPr>
        <sz val="6.5"/>
        <color theme="0" tint="-0.25"/>
        <rFont val="Arial"/>
        <family val="2"/>
        <charset val="1"/>
      </rPr>
      <t xml:space="preserve">)</t>
    </r>
  </si>
  <si>
    <t xml:space="preserve">ZONE</t>
  </si>
  <si>
    <t xml:space="preserve">  Agricole</t>
  </si>
  <si>
    <t xml:space="preserve">  Edificate periferiche</t>
  </si>
  <si>
    <t xml:space="preserve">1,00 (*)</t>
  </si>
  <si>
    <t xml:space="preserve">  Centro edificato</t>
  </si>
  <si>
    <t xml:space="preserve">  Fra periferia e centro storico</t>
  </si>
  <si>
    <t xml:space="preserve">1,20 (*)</t>
  </si>
  <si>
    <t xml:space="preserve">  -----</t>
  </si>
  <si>
    <t xml:space="preserve">---</t>
  </si>
  <si>
    <t xml:space="preserve">  Zone di pregio</t>
  </si>
  <si>
    <t xml:space="preserve">  Centro Storico</t>
  </si>
  <si>
    <t xml:space="preserve">1,30 (*)</t>
  </si>
  <si>
    <t xml:space="preserve">1,10 (*)</t>
  </si>
  <si>
    <t xml:space="preserve">(*) la percentuale di degrado per particolari zone designate dai comuni è dello 0,90</t>
  </si>
  <si>
    <t xml:space="preserve">(*) VETUSTA'</t>
  </si>
  <si>
    <t xml:space="preserve">(*) anni successivi a quello di costruzione</t>
  </si>
  <si>
    <t xml:space="preserve">LIVELLO DI PIANO</t>
  </si>
  <si>
    <t xml:space="preserve">ANNI</t>
  </si>
  <si>
    <t xml:space="preserve">ABITAZIONI SITUATE AL PIANO</t>
  </si>
  <si>
    <t xml:space="preserve">da 1 a 5</t>
  </si>
  <si>
    <t xml:space="preserve">  Seminterrato</t>
  </si>
  <si>
    <t xml:space="preserve">  Terreno</t>
  </si>
  <si>
    <r>
      <rPr>
        <sz val="8"/>
        <rFont val="Arial"/>
        <family val="2"/>
        <charset val="1"/>
      </rPr>
      <t xml:space="preserve">  Intermedio e ultimo </t>
    </r>
    <r>
      <rPr>
        <sz val="8"/>
        <color rgb="FFC00000"/>
        <rFont val="Arial"/>
        <family val="2"/>
        <charset val="1"/>
      </rPr>
      <t xml:space="preserve">(*)</t>
    </r>
  </si>
  <si>
    <r>
      <rPr>
        <sz val="8"/>
        <rFont val="Arial"/>
        <family val="2"/>
        <charset val="1"/>
      </rPr>
      <t xml:space="preserve">  Attico </t>
    </r>
    <r>
      <rPr>
        <sz val="8"/>
        <color rgb="FFC00000"/>
        <rFont val="Arial"/>
        <family val="2"/>
        <charset val="1"/>
      </rPr>
      <t xml:space="preserve">(*)</t>
    </r>
  </si>
  <si>
    <r>
      <rPr>
        <sz val="8"/>
        <color rgb="FFC00000"/>
        <rFont val="Arial"/>
        <family val="2"/>
        <charset val="1"/>
      </rPr>
      <t xml:space="preserve">(*)</t>
    </r>
    <r>
      <rPr>
        <sz val="8"/>
        <color theme="0" tint="-0.5"/>
        <rFont val="Arial"/>
        <family val="2"/>
        <charset val="1"/>
      </rPr>
      <t xml:space="preserve"> per le abitazioni situate al quarto piano o superiori, sprovviste di ascensore, i coeff. sono rispettivamente ridotti a 0,95 e 1,10</t>
    </r>
  </si>
  <si>
    <r>
      <rPr>
        <sz val="8"/>
        <color rgb="FFC00000"/>
        <rFont val="Arial"/>
        <family val="2"/>
        <charset val="1"/>
      </rPr>
      <t xml:space="preserve">NB</t>
    </r>
    <r>
      <rPr>
        <b val="true"/>
        <sz val="8"/>
        <color theme="0" tint="-0.5"/>
        <rFont val="Arial"/>
        <family val="2"/>
        <charset val="1"/>
      </rPr>
      <t xml:space="preserve">.:  </t>
    </r>
    <r>
      <rPr>
        <sz val="8"/>
        <color theme="0" tint="-0.5"/>
        <rFont val="Arial"/>
        <family val="2"/>
        <charset val="1"/>
      </rPr>
      <t xml:space="preserve">I</t>
    </r>
    <r>
      <rPr>
        <b val="true"/>
        <sz val="8"/>
        <color theme="0" tint="-0.5"/>
        <rFont val="Arial"/>
        <family val="2"/>
        <charset val="1"/>
      </rPr>
      <t xml:space="preserve"> </t>
    </r>
    <r>
      <rPr>
        <sz val="8"/>
        <color theme="0" tint="-0.5"/>
        <rFont val="Arial"/>
        <family val="2"/>
        <charset val="1"/>
      </rPr>
      <t xml:space="preserve">coeff. di cui sopra siapplicano solamente agli immobili con almeno 3 piani fuori terra</t>
    </r>
  </si>
  <si>
    <t xml:space="preserve">CONSERVAZIONE E MANUTENZIONE</t>
  </si>
  <si>
    <t xml:space="preserve">STATO</t>
  </si>
  <si>
    <t xml:space="preserve">oltre</t>
  </si>
  <si>
    <t xml:space="preserve">  Normale</t>
  </si>
  <si>
    <t xml:space="preserve">  Mediocre</t>
  </si>
  <si>
    <t xml:space="preserve">  Scadente</t>
  </si>
  <si>
    <t xml:space="preserve">MODALITA’ CALCOLO FISCALIZZAZIONI EX ART. 34 DPR 380/01 </t>
  </si>
  <si>
    <t xml:space="preserve">Agg. dic  2019</t>
  </si>
  <si>
    <r>
      <rPr>
        <sz val="8"/>
        <rFont val="Arial"/>
        <family val="2"/>
        <charset val="1"/>
      </rPr>
      <t xml:space="preserve">In base all’Art. 34 del D.P.R. 380/01  e s.m.i.   “</t>
    </r>
    <r>
      <rPr>
        <i val="true"/>
        <sz val="8"/>
        <rFont val="Arial"/>
        <family val="2"/>
        <charset val="1"/>
      </rPr>
      <t xml:space="preserve">quando la demolizione non può avvenire senza pregiudizio della parte eseguita in conformità, il dirigente o il responsabile dell’Ufficio applica una sanzione pari al </t>
    </r>
    <r>
      <rPr>
        <b val="true"/>
        <i val="true"/>
        <sz val="8"/>
        <rFont val="Arial"/>
        <family val="2"/>
        <charset val="1"/>
      </rPr>
      <t xml:space="preserve">doppio del costo di produzione, </t>
    </r>
    <r>
      <rPr>
        <i val="true"/>
        <sz val="8"/>
        <rFont val="Arial"/>
        <family val="2"/>
        <charset val="1"/>
      </rPr>
      <t xml:space="preserve">stabilito in base alla Legge 27.07.1978 n. 392, della </t>
    </r>
    <r>
      <rPr>
        <b val="true"/>
        <i val="true"/>
        <u val="single"/>
        <sz val="8"/>
        <rFont val="Arial"/>
        <family val="2"/>
        <charset val="1"/>
      </rPr>
      <t xml:space="preserve">parte di opera in difformità</t>
    </r>
    <r>
      <rPr>
        <b val="true"/>
        <i val="true"/>
        <sz val="8"/>
        <rFont val="Arial"/>
        <family val="2"/>
        <charset val="1"/>
      </rPr>
      <t xml:space="preserve"> </t>
    </r>
    <r>
      <rPr>
        <i val="true"/>
        <sz val="8"/>
        <rFont val="Arial"/>
        <family val="2"/>
        <charset val="1"/>
      </rPr>
      <t xml:space="preserve">dal permesso di costruire, ad uso residenziale, e pari al doppio del valore venale, determinato a cura dell’Agenzia del Territorio, per le opere adibite ad usi diversi da quello residenziale</t>
    </r>
    <r>
      <rPr>
        <sz val="8"/>
        <rFont val="Arial"/>
        <family val="2"/>
        <charset val="1"/>
      </rPr>
      <t xml:space="preserve">”.</t>
    </r>
  </si>
  <si>
    <t xml:space="preserve">Nei punti seguenti si approfondiscono alcuni aspetti della tabella di calcolo:</t>
  </si>
  <si>
    <t xml:space="preserve">Art. 13 - </t>
  </si>
  <si>
    <t xml:space="preserve">DETERMINAZIONE DELLA SUPERFICIE CONVENZIONALE</t>
  </si>
  <si>
    <t xml:space="preserve">La superficie convenzionale si calcola in base a quanto riportato all’art. 13 della L. 392/78, considerando l’intera sup.</t>
  </si>
  <si>
    <t xml:space="preserve">(netta e quindi escluse murature) delle unità immobiliari ed a percentuale sugli spazi accessori e di servizio.</t>
  </si>
  <si>
    <t xml:space="preserve"> - vanno sommati anche gli svasi delle porte, il vano delle finestre, e  le superfici di eventuali armadi a muro)</t>
  </si>
  <si>
    <t xml:space="preserve"> - se esistono vani con h. &lt; 1,70 si deve detrarre dalla superficie della stanza il 30%</t>
  </si>
  <si>
    <t xml:space="preserve">NB 1</t>
  </si>
  <si>
    <t xml:space="preserve">L’Art. 13 non esclude dal computo della superficie utile i vani scala, i quali, non essendo compresi nelle categorie</t>
  </si>
  <si>
    <r>
      <rPr>
        <sz val="8"/>
        <rFont val="Arial"/>
        <family val="2"/>
        <charset val="1"/>
      </rPr>
      <t xml:space="preserve">con riduzione a percentuale, </t>
    </r>
    <r>
      <rPr>
        <b val="true"/>
        <sz val="8"/>
        <rFont val="Arial"/>
        <family val="2"/>
        <charset val="1"/>
      </rPr>
      <t xml:space="preserve">dovranno essere computati per intero nella superficie utile</t>
    </r>
  </si>
  <si>
    <t xml:space="preserve">NB 2</t>
  </si>
  <si>
    <t xml:space="preserve">Il prospetto del computo del costo unitario prevede nel calcolo della superficie, quelle relative alle superfici scoperte</t>
  </si>
  <si>
    <t xml:space="preserve">in godimento esclusivo e le superfici a verde in condominio.</t>
  </si>
  <si>
    <r>
      <rPr>
        <sz val="8"/>
        <rFont val="Arial"/>
        <family val="2"/>
        <charset val="1"/>
      </rPr>
      <t xml:space="preserve">Si rileva tuttavia che l’art. 34 del DPR 380/01 prevede il computo della sanzione in base alla </t>
    </r>
    <r>
      <rPr>
        <b val="true"/>
        <sz val="8"/>
        <rFont val="Arial"/>
        <family val="2"/>
        <charset val="1"/>
      </rPr>
      <t xml:space="preserve">parte di opera in</t>
    </r>
  </si>
  <si>
    <r>
      <rPr>
        <b val="true"/>
        <sz val="8"/>
        <rFont val="Arial"/>
        <family val="2"/>
        <charset val="1"/>
      </rPr>
      <t xml:space="preserve">difformità</t>
    </r>
    <r>
      <rPr>
        <sz val="8"/>
        <rFont val="Arial"/>
        <family val="2"/>
        <charset val="1"/>
      </rPr>
      <t xml:space="preserve">, pertanto si ritiene opportuno non includere le superfici scoperte</t>
    </r>
  </si>
  <si>
    <t xml:space="preserve">NB 3</t>
  </si>
  <si>
    <t xml:space="preserve">Come previsto dalla p.to 3 della D.G.C. 355/15, così come modificato dalla D.G.C. 332/2019, in caso di opere abusive</t>
  </si>
  <si>
    <t xml:space="preserve">su immobili residenziali,  quando le stesse non determinano una "superficie convenzionale", assimilabile alle fattispecie</t>
  </si>
  <si>
    <t xml:space="preserve">individuate all'art. 13 della L.392/78, il "costo di produzione", è computato sulla base della "superficie convenzionale" </t>
  </si>
  <si>
    <t xml:space="preserve">determinata dal  rapporto tra il volume netto abusivo diviso l'altezza minima abitabile (m. 2,70) , da conteggiarsi al netto</t>
  </si>
  <si>
    <t xml:space="preserve">delle murature e dei solai.</t>
  </si>
  <si>
    <t xml:space="preserve">Art. 14 - </t>
  </si>
  <si>
    <t xml:space="preserve">COSTO BASE</t>
  </si>
  <si>
    <t xml:space="preserve">si assume come ultimo dato ministeriale al 18.12.1998 su immobili ultimati nel 1997 = £. 1.450.000</t>
  </si>
  <si>
    <t xml:space="preserve">pari ad €  748,86 da attualizzarsi all'indice ISTAT  relativo a "costruzione di un fabbricato residenziale" </t>
  </si>
  <si>
    <t xml:space="preserve">(si fa riferimento a ai decreti di aggiornamento al costo base di produzione al mq. Di edifici di civile abitazione</t>
  </si>
  <si>
    <t xml:space="preserve">ai sensi dell'art. 22 della L. 392/78 susseguitesi a decorrere dal 1983 (DPR 10.08.1994 n. 330) fino all'ultimo</t>
  </si>
  <si>
    <t xml:space="preserve">del 1997 (D.M. 19.12.1998)</t>
  </si>
  <si>
    <t xml:space="preserve">Art. 16 - </t>
  </si>
  <si>
    <t xml:space="preserve">TIPOLOGIA CATASTALE</t>
  </si>
  <si>
    <t xml:space="preserve">Da desumersi dall’accatastamento dell’immobile</t>
  </si>
  <si>
    <t xml:space="preserve">In caso di manufatti accatastati con diverse tipologie  (C, D) si assume la tipologia catastale dell'alloggio o </t>
  </si>
  <si>
    <t xml:space="preserve">unità immobiliare a cui è pertinenza (es autorimessa da fiscalizzare accessorio ad alloggio di un condominio A2</t>
  </si>
  <si>
    <t xml:space="preserve">si assume come tipologia catatstale la A2 e quindi coeff. 1,25</t>
  </si>
  <si>
    <t xml:space="preserve">Art. 17 - </t>
  </si>
  <si>
    <t xml:space="preserve">DEMOGRAFIA ABITANTI</t>
  </si>
  <si>
    <t xml:space="preserve">(Fossano &gt; 10.000) quindi si assume come coeff. 0,90</t>
  </si>
  <si>
    <t xml:space="preserve">Art. 18 - </t>
  </si>
  <si>
    <t xml:space="preserve">Vedasi planimetria per il Comune di Fossano, che individua le zone:</t>
  </si>
  <si>
    <t xml:space="preserve">1)  Centro Storico</t>
  </si>
  <si>
    <t xml:space="preserve">coeff.  1,30</t>
  </si>
  <si>
    <t xml:space="preserve">2) Semiperiferia</t>
  </si>
  <si>
    <t xml:space="preserve">coeff.  1,20</t>
  </si>
  <si>
    <t xml:space="preserve">3) Periferia</t>
  </si>
  <si>
    <t xml:space="preserve">coeff.  1,00</t>
  </si>
  <si>
    <t xml:space="preserve">4) Periferia degradata</t>
  </si>
  <si>
    <t xml:space="preserve">coeff.  0,90</t>
  </si>
  <si>
    <t xml:space="preserve">5) Zona agricola</t>
  </si>
  <si>
    <t xml:space="preserve">coeff.  0,85</t>
  </si>
  <si>
    <t xml:space="preserve">Art. 19 - </t>
  </si>
  <si>
    <t xml:space="preserve">LIVELLO PIANO</t>
  </si>
  <si>
    <t xml:space="preserve">(questi coeff si applicano solamente ad immobili con almeno 3 piani fuori terra)</t>
  </si>
  <si>
    <r>
      <rPr>
        <b val="true"/>
        <sz val="8"/>
        <rFont val="Arial"/>
        <family val="2"/>
        <charset val="1"/>
      </rPr>
      <t xml:space="preserve">NB</t>
    </r>
    <r>
      <rPr>
        <sz val="8"/>
        <rFont val="Arial"/>
        <family val="2"/>
        <charset val="1"/>
      </rPr>
      <t xml:space="preserve"> Il livello di piano si intende quello del fabbricato oggetto di sanatoria; ad es se l’abuso è al piano </t>
    </r>
  </si>
  <si>
    <t xml:space="preserve">interrato di un edificio residenziale ubicato al piano terra si utilizza come coeff quello relativo al piano terra</t>
  </si>
  <si>
    <t xml:space="preserve">Art. 20 - </t>
  </si>
  <si>
    <t xml:space="preserve">VETUSTA'</t>
  </si>
  <si>
    <t xml:space="preserve">Si assume come coeff. Quello relativo agli anni successivi a quello di costruzione</t>
  </si>
  <si>
    <r>
      <rPr>
        <b val="true"/>
        <sz val="8"/>
        <rFont val="Arial"/>
        <family val="2"/>
        <charset val="1"/>
      </rPr>
      <t xml:space="preserve">NB</t>
    </r>
    <r>
      <rPr>
        <sz val="8"/>
        <rFont val="Arial"/>
        <family val="2"/>
        <charset val="1"/>
      </rPr>
      <t xml:space="preserve"> gli anni si considerano riferiti alla data attuale e NON a lug ’78 che è il costo base assunto per il calcolo;</t>
    </r>
  </si>
  <si>
    <t xml:space="preserve">questo perché il parametro va raffrontato ad oggi (più è vecchio l’edificio più c’è un maggiore coefficiente)</t>
  </si>
  <si>
    <t xml:space="preserve">Art. 21 - </t>
  </si>
  <si>
    <t xml:space="preserve">CONSERVAZIONE</t>
  </si>
  <si>
    <t xml:space="preserve">Si rimanda all’attenta lettura dell’art. 21 della L. 392/78</t>
  </si>
  <si>
    <t xml:space="preserve">  ---  </t>
  </si>
  <si>
    <t xml:space="preserve">È il prodotto di tutti i parametri precedenti</t>
  </si>
  <si>
    <t xml:space="preserve">Fossano, lì 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</si>
</sst>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#,##0.00_ ;[RED]\-#,##0.00\ "/>
    <numFmt numFmtId="167" formatCode="#,##0.000_ ;[RED]\-#,##0.000\ "/>
    <numFmt numFmtId="168" formatCode="0.00%"/>
    <numFmt numFmtId="169" formatCode="#,##0.00_ ;\-#,##0.00\ "/>
    <numFmt numFmtId="170" formatCode="#,##0"/>
    <numFmt numFmtId="171" formatCode="#,##0_ ;[RED]\-#,##0\ "/>
    <numFmt numFmtId="172" formatCode="0.000"/>
  </numFmts>
  <fonts count="4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4"/>
      <color rgb="FFE60000"/>
      <name val="Impact"/>
      <family val="2"/>
      <charset val="1"/>
    </font>
    <font>
      <sz val="13"/>
      <color rgb="FFE60000"/>
      <name val="Impact"/>
      <family val="2"/>
      <charset val="1"/>
    </font>
    <font>
      <sz val="10"/>
      <name val="Arial Narrow"/>
      <family val="2"/>
      <charset val="1"/>
    </font>
    <font>
      <sz val="11"/>
      <name val="Impact"/>
      <family val="2"/>
      <charset val="1"/>
    </font>
    <font>
      <sz val="10"/>
      <name val="Impact"/>
      <family val="2"/>
      <charset val="1"/>
    </font>
    <font>
      <sz val="10"/>
      <color theme="6" tint="0.3999"/>
      <name val="Impact"/>
      <family val="2"/>
      <charset val="1"/>
    </font>
    <font>
      <sz val="9"/>
      <color theme="6" tint="-0.25"/>
      <name val="Impact"/>
      <family val="2"/>
      <charset val="1"/>
    </font>
    <font>
      <b val="true"/>
      <sz val="16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8"/>
      <name val="Arial"/>
      <family val="2"/>
      <charset val="1"/>
    </font>
    <font>
      <sz val="6.5"/>
      <name val="Arial"/>
      <family val="2"/>
      <charset val="1"/>
    </font>
    <font>
      <sz val="7"/>
      <name val="Arial"/>
      <family val="2"/>
      <charset val="1"/>
    </font>
    <font>
      <sz val="6"/>
      <name val="Arial"/>
      <family val="2"/>
      <charset val="1"/>
    </font>
    <font>
      <b val="true"/>
      <sz val="7"/>
      <name val="Arial"/>
      <family val="2"/>
      <charset val="1"/>
    </font>
    <font>
      <sz val="7"/>
      <name val="Arial Narrow"/>
      <family val="2"/>
      <charset val="1"/>
    </font>
    <font>
      <b val="true"/>
      <sz val="6.5"/>
      <color theme="5" tint="-0.25"/>
      <name val="Arial"/>
      <family val="2"/>
      <charset val="1"/>
    </font>
    <font>
      <b val="true"/>
      <sz val="8"/>
      <color theme="5" tint="-0.25"/>
      <name val="Arial"/>
      <family val="2"/>
      <charset val="1"/>
    </font>
    <font>
      <b val="true"/>
      <sz val="6.5"/>
      <name val="Arial"/>
      <family val="2"/>
      <charset val="1"/>
    </font>
    <font>
      <sz val="8"/>
      <color rgb="FFFF0000"/>
      <name val="Arial"/>
      <family val="2"/>
      <charset val="1"/>
    </font>
    <font>
      <b val="true"/>
      <sz val="9"/>
      <color rgb="FFC00000"/>
      <name val="Arial"/>
      <family val="2"/>
      <charset val="1"/>
    </font>
    <font>
      <b val="true"/>
      <sz val="12"/>
      <color rgb="FFC00000"/>
      <name val="Arial"/>
      <family val="2"/>
      <charset val="1"/>
    </font>
    <font>
      <b val="true"/>
      <sz val="7"/>
      <color theme="0" tint="-0.5"/>
      <name val="Arial"/>
      <family val="2"/>
      <charset val="1"/>
    </font>
    <font>
      <sz val="7"/>
      <color theme="0" tint="-0.5"/>
      <name val="Arial"/>
      <family val="2"/>
      <charset val="1"/>
    </font>
    <font>
      <i val="true"/>
      <sz val="7"/>
      <color theme="0" tint="-0.5"/>
      <name val="Arial"/>
      <family val="2"/>
      <charset val="1"/>
    </font>
    <font>
      <sz val="8"/>
      <color rgb="FFC00000"/>
      <name val="Arial"/>
      <family val="2"/>
      <charset val="1"/>
    </font>
    <font>
      <b val="true"/>
      <sz val="10"/>
      <color rgb="FF0070C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name val="Arial"/>
      <family val="2"/>
      <charset val="1"/>
    </font>
    <font>
      <sz val="8"/>
      <color theme="0" tint="-0.35"/>
      <name val="Arial"/>
      <family val="2"/>
      <charset val="1"/>
    </font>
    <font>
      <sz val="6.5"/>
      <color theme="0" tint="-0.25"/>
      <name val="Arial"/>
      <family val="2"/>
      <charset val="1"/>
    </font>
    <font>
      <b val="true"/>
      <sz val="6.5"/>
      <color theme="0" tint="-0.25"/>
      <name val="Arial"/>
      <family val="2"/>
      <charset val="1"/>
    </font>
    <font>
      <sz val="8"/>
      <color theme="0" tint="-0.25"/>
      <name val="Arial"/>
      <family val="2"/>
      <charset val="1"/>
    </font>
    <font>
      <sz val="8"/>
      <color theme="0" tint="-0.5"/>
      <name val="Arial"/>
      <family val="2"/>
      <charset val="1"/>
    </font>
    <font>
      <b val="true"/>
      <sz val="8"/>
      <color theme="0" tint="-0.5"/>
      <name val="Arial"/>
      <family val="2"/>
      <charset val="1"/>
    </font>
    <font>
      <b val="true"/>
      <sz val="12"/>
      <color rgb="FF1F497D"/>
      <name val="Calibri"/>
      <family val="2"/>
      <charset val="1"/>
    </font>
    <font>
      <sz val="7"/>
      <color rgb="FFFF0000"/>
      <name val="Arial"/>
      <family val="2"/>
      <charset val="1"/>
    </font>
    <font>
      <i val="true"/>
      <sz val="8"/>
      <name val="Arial"/>
      <family val="2"/>
      <charset val="1"/>
    </font>
    <font>
      <b val="true"/>
      <i val="true"/>
      <sz val="8"/>
      <name val="Arial"/>
      <family val="2"/>
      <charset val="1"/>
    </font>
    <font>
      <b val="true"/>
      <i val="true"/>
      <u val="single"/>
      <sz val="8"/>
      <name val="Arial"/>
      <family val="2"/>
      <charset val="1"/>
    </font>
    <font>
      <b val="true"/>
      <sz val="8"/>
      <color rgb="FFC0000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AF7B7"/>
        <bgColor rgb="FFFFFF99"/>
      </patternFill>
    </fill>
    <fill>
      <patternFill patternType="solid">
        <fgColor theme="9" tint="0.7999"/>
        <bgColor rgb="FFF2F2F2"/>
      </patternFill>
    </fill>
    <fill>
      <patternFill patternType="solid">
        <fgColor rgb="FFFFFBF7"/>
        <bgColor rgb="FFF2F2F2"/>
      </patternFill>
    </fill>
    <fill>
      <patternFill patternType="solid">
        <fgColor theme="0" tint="-0.15"/>
        <bgColor rgb="FFFDEADA"/>
      </patternFill>
    </fill>
    <fill>
      <patternFill patternType="solid">
        <fgColor theme="0" tint="-0.05"/>
        <bgColor rgb="FFFFFBF7"/>
      </patternFill>
    </fill>
  </fills>
  <borders count="6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>
        <color rgb="FF808080"/>
      </right>
      <top/>
      <bottom style="hair"/>
      <diagonal/>
    </border>
    <border diagonalUp="false" diagonalDown="false"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 diagonalUp="false" diagonalDown="false">
      <left style="hair">
        <color rgb="FF808080"/>
      </left>
      <right/>
      <top/>
      <bottom style="hair">
        <color rgb="FF808080"/>
      </bottom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>
        <color rgb="FF808080"/>
      </right>
      <top style="hair"/>
      <bottom style="hair"/>
      <diagonal/>
    </border>
    <border diagonalUp="false" diagonalDown="false">
      <left style="hair">
        <color rgb="FF808080"/>
      </left>
      <right/>
      <top style="hair">
        <color rgb="FF808080"/>
      </top>
      <bottom style="hair">
        <color rgb="FF808080"/>
      </bottom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>
        <color rgb="FF808080"/>
      </left>
      <right style="hair">
        <color rgb="FF808080"/>
      </right>
      <top style="hair">
        <color rgb="FF808080"/>
      </top>
      <bottom/>
      <diagonal/>
    </border>
    <border diagonalUp="false" diagonalDown="false">
      <left style="hair">
        <color rgb="FF808080"/>
      </left>
      <right/>
      <top style="hair">
        <color rgb="FF808080"/>
      </top>
      <bottom/>
      <diagonal/>
    </border>
    <border diagonalUp="false" diagonalDown="false">
      <left style="thin"/>
      <right style="hair">
        <color rgb="FF808080"/>
      </right>
      <top style="hair"/>
      <bottom style="thin"/>
      <diagonal/>
    </border>
    <border diagonalUp="false" diagonalDown="false">
      <left style="hair">
        <color rgb="FF808080"/>
      </left>
      <right style="hair">
        <color rgb="FF808080"/>
      </right>
      <top style="hair">
        <color rgb="FF808080"/>
      </top>
      <bottom style="thin"/>
      <diagonal/>
    </border>
    <border diagonalUp="false" diagonalDown="false">
      <left style="hair">
        <color rgb="FF808080"/>
      </left>
      <right/>
      <top style="hair">
        <color rgb="FF808080"/>
      </top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/>
      <right style="hair">
        <color rgb="FF808080"/>
      </right>
      <top style="thin"/>
      <bottom style="thin"/>
      <diagonal/>
    </border>
    <border diagonalUp="false" diagonalDown="false">
      <left style="hair">
        <color rgb="FF808080"/>
      </left>
      <right/>
      <top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>
        <color theme="0" tint="-0.5"/>
      </left>
      <right/>
      <top style="thin">
        <color theme="0" tint="-0.5"/>
      </top>
      <bottom/>
      <diagonal/>
    </border>
    <border diagonalUp="false" diagonalDown="false">
      <left/>
      <right/>
      <top style="thin">
        <color theme="0" tint="-0.5"/>
      </top>
      <bottom/>
      <diagonal/>
    </border>
    <border diagonalUp="false" diagonalDown="false">
      <left/>
      <right style="thin">
        <color theme="0" tint="-0.5"/>
      </right>
      <top style="thin">
        <color theme="0" tint="-0.5"/>
      </top>
      <bottom/>
      <diagonal/>
    </border>
    <border diagonalUp="false" diagonalDown="false">
      <left style="thin">
        <color theme="0" tint="-0.5"/>
      </left>
      <right/>
      <top/>
      <bottom/>
      <diagonal/>
    </border>
    <border diagonalUp="false" diagonalDown="false">
      <left/>
      <right style="thin">
        <color theme="0" tint="-0.5"/>
      </right>
      <top/>
      <bottom/>
      <diagonal/>
    </border>
    <border diagonalUp="false" diagonalDown="false">
      <left style="thin">
        <color theme="0" tint="-0.5"/>
      </left>
      <right/>
      <top/>
      <bottom style="thin">
        <color theme="0" tint="-0.5"/>
      </bottom>
      <diagonal/>
    </border>
    <border diagonalUp="false" diagonalDown="false">
      <left/>
      <right/>
      <top/>
      <bottom style="thin">
        <color theme="0" tint="-0.5"/>
      </bottom>
      <diagonal/>
    </border>
    <border diagonalUp="false" diagonalDown="false">
      <left/>
      <right style="thin">
        <color theme="0" tint="-0.5"/>
      </right>
      <top/>
      <bottom style="thin">
        <color theme="0" tint="-0.5"/>
      </bottom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hair"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1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3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6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8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8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1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2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2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2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2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2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2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3" borderId="2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2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3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4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5" fillId="3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7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4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6" fillId="0" borderId="3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7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8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6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6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9" fillId="0" borderId="3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4" fillId="0" borderId="3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3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4" fillId="0" borderId="3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4" fillId="0" borderId="4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4" fillId="0" borderId="3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3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5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6" fillId="5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4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3" fillId="0" borderId="4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33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4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3" fillId="0" borderId="4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33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4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3" fillId="0" borderId="4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33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4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6" fillId="0" borderId="4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36" fillId="0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6" fillId="0" borderId="5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36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6" fillId="0" borderId="4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36" fillId="0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4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4" fillId="0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4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4" fillId="0" borderId="5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4" fillId="0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5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4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4" fillId="0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4" fillId="0" borderId="6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4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BF7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800080"/>
      <rgbColor rgb="FF008080"/>
      <rgbColor rgb="FFBFBFBF"/>
      <rgbColor rgb="FF808080"/>
      <rgbColor rgb="FF9999FF"/>
      <rgbColor rgb="FF953735"/>
      <rgbColor rgb="FFFDEADA"/>
      <rgbColor rgb="FFF2F2F2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E60000"/>
      <rgbColor rgb="FF008080"/>
      <rgbColor rgb="FF0000FF"/>
      <rgbColor rgb="FF00CCFF"/>
      <rgbColor rgb="FFCCFFFF"/>
      <rgbColor rgb="FFDAF7B7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514080</xdr:colOff>
      <xdr:row>62</xdr:row>
      <xdr:rowOff>133200</xdr:rowOff>
    </xdr:from>
    <xdr:to>
      <xdr:col>9</xdr:col>
      <xdr:colOff>9360</xdr:colOff>
      <xdr:row>65</xdr:row>
      <xdr:rowOff>18720</xdr:rowOff>
    </xdr:to>
    <xdr:cxnSp>
      <xdr:nvCxnSpPr>
        <xdr:cNvPr id="0" name="Connettore 2 2"/>
        <xdr:cNvCxnSpPr/>
      </xdr:nvCxnSpPr>
      <xdr:spPr>
        <a:xfrm flipV="1">
          <a:off x="5699520" y="12334680"/>
          <a:ext cx="240480" cy="457560"/>
        </a:xfrm>
        <a:prstGeom prst="straightConnector1">
          <a:avLst/>
        </a:prstGeom>
        <a:ln w="9525">
          <a:solidFill>
            <a:srgbClr val="4a7ebb"/>
          </a:solidFill>
          <a:round/>
          <a:tailEnd len="med" type="arrow" w="med"/>
        </a:ln>
      </xdr:spPr>
    </xdr:cxnSp>
    <xdr:clientData/>
  </xdr:twoCellAnchor>
  <xdr:twoCellAnchor editAs="twoCell">
    <xdr:from>
      <xdr:col>5</xdr:col>
      <xdr:colOff>16560</xdr:colOff>
      <xdr:row>69</xdr:row>
      <xdr:rowOff>16560</xdr:rowOff>
    </xdr:from>
    <xdr:to>
      <xdr:col>7</xdr:col>
      <xdr:colOff>803160</xdr:colOff>
      <xdr:row>75</xdr:row>
      <xdr:rowOff>182160</xdr:rowOff>
    </xdr:to>
    <xdr:cxnSp>
      <xdr:nvCxnSpPr>
        <xdr:cNvPr id="1" name="Connettore 1 5"/>
        <xdr:cNvCxnSpPr/>
      </xdr:nvCxnSpPr>
      <xdr:spPr>
        <a:xfrm flipV="1">
          <a:off x="2754720" y="13513320"/>
          <a:ext cx="2368080" cy="1499760"/>
        </a:xfrm>
        <a:prstGeom prst="straightConnector1">
          <a:avLst/>
        </a:prstGeom>
        <a:ln w="9525">
          <a:solidFill>
            <a:srgbClr val="000000"/>
          </a:solidFill>
          <a:round/>
        </a:ln>
      </xdr:spPr>
    </xdr:cxn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77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I46" activeCellId="0" sqref="I46"/>
    </sheetView>
  </sheetViews>
  <sheetFormatPr defaultColWidth="8.71484375" defaultRowHeight="11.25" zeroHeight="false" outlineLevelRow="0" outlineLevelCol="0"/>
  <cols>
    <col collapsed="false" customWidth="true" hidden="false" outlineLevel="0" max="1" min="1" style="1" width="2.71"/>
    <col collapsed="false" customWidth="true" hidden="true" outlineLevel="0" max="2" min="2" style="1" width="3.29"/>
    <col collapsed="false" customWidth="true" hidden="false" outlineLevel="0" max="3" min="3" style="1" width="12.42"/>
    <col collapsed="false" customWidth="true" hidden="false" outlineLevel="0" max="4" min="4" style="1" width="13.57"/>
    <col collapsed="false" customWidth="true" hidden="false" outlineLevel="0" max="5" min="5" style="1" width="10.14"/>
    <col collapsed="false" customWidth="true" hidden="false" outlineLevel="0" max="6" min="6" style="1" width="11.14"/>
    <col collapsed="false" customWidth="true" hidden="false" outlineLevel="0" max="7" min="7" style="1" width="11.29"/>
    <col collapsed="false" customWidth="true" hidden="false" outlineLevel="0" max="8" min="8" style="1" width="12.29"/>
    <col collapsed="false" customWidth="true" hidden="false" outlineLevel="0" max="9" min="9" style="2" width="10.57"/>
    <col collapsed="false" customWidth="true" hidden="false" outlineLevel="0" max="10" min="10" style="1" width="5.42"/>
    <col collapsed="false" customWidth="true" hidden="false" outlineLevel="0" max="11" min="11" style="1" width="7.86"/>
    <col collapsed="false" customWidth="true" hidden="false" outlineLevel="0" max="12" min="12" style="1" width="4"/>
    <col collapsed="false" customWidth="true" hidden="false" outlineLevel="0" max="13" min="13" style="1" width="6.71"/>
    <col collapsed="false" customWidth="true" hidden="false" outlineLevel="0" max="14" min="14" style="1" width="6.29"/>
    <col collapsed="false" customWidth="false" hidden="false" outlineLevel="0" max="16384" min="15" style="1" width="8.71"/>
  </cols>
  <sheetData>
    <row r="1" customFormat="false" ht="21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</row>
    <row r="2" customFormat="false" ht="13.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7"/>
    </row>
    <row r="3" customFormat="false" ht="13.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7"/>
    </row>
    <row r="4" customFormat="false" ht="14.25" hidden="false" customHeight="true" outlineLevel="0" collapsed="false">
      <c r="A4" s="8"/>
      <c r="B4" s="8"/>
      <c r="C4" s="8"/>
      <c r="D4" s="8"/>
      <c r="E4" s="8"/>
      <c r="F4" s="8"/>
      <c r="G4" s="8"/>
      <c r="H4" s="8"/>
      <c r="I4" s="8"/>
      <c r="J4" s="9"/>
      <c r="K4" s="10" t="s">
        <v>3</v>
      </c>
      <c r="L4" s="8"/>
      <c r="M4" s="8"/>
      <c r="N4" s="7"/>
    </row>
    <row r="5" s="1" customFormat="true" ht="18.75" hidden="false" customHeight="true" outlineLevel="0" collapsed="false">
      <c r="A5" s="8"/>
      <c r="B5" s="8"/>
      <c r="C5" s="11" t="s">
        <v>4</v>
      </c>
      <c r="D5" s="12"/>
      <c r="E5" s="12"/>
      <c r="F5" s="12"/>
      <c r="G5" s="12"/>
      <c r="L5" s="8"/>
      <c r="M5" s="8"/>
      <c r="N5" s="7"/>
    </row>
    <row r="6" s="1" customFormat="true" ht="9" hidden="false" customHeight="true" outlineLevel="0" collapsed="false">
      <c r="A6" s="8"/>
      <c r="B6" s="8"/>
      <c r="C6" s="8"/>
      <c r="D6" s="13"/>
      <c r="E6" s="13"/>
      <c r="F6" s="13"/>
      <c r="G6" s="13"/>
      <c r="L6" s="8"/>
      <c r="M6" s="8"/>
      <c r="N6" s="7"/>
    </row>
    <row r="7" s="1" customFormat="true" ht="15" hidden="false" customHeight="true" outlineLevel="0" collapsed="false">
      <c r="A7" s="8"/>
      <c r="B7" s="8"/>
      <c r="C7" s="11" t="s">
        <v>5</v>
      </c>
      <c r="D7" s="14"/>
      <c r="E7" s="14"/>
      <c r="F7" s="14"/>
      <c r="G7" s="14"/>
      <c r="L7" s="8"/>
      <c r="M7" s="8"/>
      <c r="N7" s="7"/>
    </row>
    <row r="8" customFormat="false" ht="9" hidden="false" customHeight="true" outlineLevel="0" collapsed="false">
      <c r="A8" s="8"/>
      <c r="B8" s="8"/>
      <c r="C8" s="8"/>
      <c r="D8" s="13"/>
      <c r="E8" s="13"/>
      <c r="F8" s="13"/>
      <c r="G8" s="13"/>
      <c r="H8" s="8"/>
      <c r="I8" s="8"/>
      <c r="J8" s="8"/>
      <c r="K8" s="8"/>
      <c r="L8" s="8"/>
      <c r="M8" s="8"/>
      <c r="N8" s="7"/>
    </row>
    <row r="9" s="1" customFormat="true" ht="15" hidden="false" customHeight="true" outlineLevel="0" collapsed="false">
      <c r="A9" s="8"/>
      <c r="B9" s="8"/>
      <c r="C9" s="11" t="s">
        <v>6</v>
      </c>
      <c r="D9" s="14"/>
      <c r="E9" s="14"/>
      <c r="F9" s="14"/>
      <c r="G9" s="14"/>
      <c r="L9" s="8"/>
      <c r="M9" s="8"/>
      <c r="N9" s="7"/>
    </row>
    <row r="10" s="1" customFormat="true" ht="13.5" hidden="false" customHeight="true" outlineLevel="0" collapsed="false"/>
    <row r="11" customFormat="false" ht="6" hidden="false" customHeight="true" outlineLevel="0" collapsed="false"/>
    <row r="12" customFormat="false" ht="13.5" hidden="false" customHeight="true" outlineLevel="0" collapsed="false">
      <c r="B12" s="15"/>
      <c r="C12" s="16" t="s">
        <v>7</v>
      </c>
      <c r="D12" s="16" t="s">
        <v>8</v>
      </c>
      <c r="E12" s="17"/>
      <c r="F12" s="17"/>
      <c r="G12" s="17"/>
      <c r="H12" s="17"/>
      <c r="I12" s="17"/>
      <c r="J12" s="15"/>
      <c r="K12" s="15"/>
    </row>
    <row r="13" customFormat="false" ht="6.75" hidden="false" customHeight="true" outlineLevel="0" collapsed="false"/>
    <row r="14" customFormat="false" ht="29.25" hidden="false" customHeight="true" outlineLevel="0" collapsed="false">
      <c r="B14" s="15"/>
      <c r="C14" s="18" t="s">
        <v>9</v>
      </c>
      <c r="D14" s="18"/>
      <c r="E14" s="18"/>
      <c r="F14" s="18" t="s">
        <v>10</v>
      </c>
      <c r="G14" s="18" t="s">
        <v>11</v>
      </c>
      <c r="H14" s="18" t="s">
        <v>12</v>
      </c>
      <c r="I14" s="18" t="s">
        <v>13</v>
      </c>
      <c r="J14" s="19" t="s">
        <v>14</v>
      </c>
      <c r="K14" s="19"/>
    </row>
    <row r="15" customFormat="false" ht="15" hidden="false" customHeight="true" outlineLevel="0" collapsed="false">
      <c r="B15" s="15"/>
      <c r="C15" s="20" t="s">
        <v>15</v>
      </c>
      <c r="D15" s="20"/>
      <c r="E15" s="20"/>
      <c r="F15" s="21"/>
      <c r="G15" s="22"/>
      <c r="H15" s="21"/>
      <c r="I15" s="23" t="n">
        <v>1</v>
      </c>
      <c r="J15" s="24"/>
      <c r="K15" s="24"/>
      <c r="L15" s="25"/>
      <c r="M15" s="16"/>
      <c r="N15" s="26"/>
    </row>
    <row r="16" customFormat="false" ht="15" hidden="false" customHeight="true" outlineLevel="0" collapsed="false">
      <c r="B16" s="15"/>
      <c r="C16" s="27" t="s">
        <v>16</v>
      </c>
      <c r="D16" s="27" t="s">
        <v>17</v>
      </c>
      <c r="E16" s="27"/>
      <c r="F16" s="21"/>
      <c r="G16" s="22"/>
      <c r="H16" s="21"/>
      <c r="I16" s="28" t="n">
        <v>1.1</v>
      </c>
      <c r="J16" s="29"/>
      <c r="K16" s="29"/>
      <c r="L16" s="25"/>
      <c r="M16" s="16"/>
      <c r="N16" s="26"/>
    </row>
    <row r="17" customFormat="false" ht="15" hidden="false" customHeight="true" outlineLevel="0" collapsed="false">
      <c r="B17" s="15"/>
      <c r="C17" s="27" t="s">
        <v>18</v>
      </c>
      <c r="D17" s="27" t="s">
        <v>19</v>
      </c>
      <c r="E17" s="27"/>
      <c r="F17" s="21"/>
      <c r="G17" s="22"/>
      <c r="H17" s="21"/>
      <c r="I17" s="28" t="n">
        <v>1.2</v>
      </c>
      <c r="J17" s="29"/>
      <c r="K17" s="29"/>
      <c r="L17" s="25"/>
      <c r="M17" s="16"/>
      <c r="N17" s="26"/>
    </row>
    <row r="18" customFormat="false" ht="15" hidden="false" customHeight="true" outlineLevel="0" collapsed="false">
      <c r="B18" s="15"/>
      <c r="C18" s="27" t="s">
        <v>20</v>
      </c>
      <c r="D18" s="27" t="s">
        <v>19</v>
      </c>
      <c r="E18" s="27"/>
      <c r="F18" s="21"/>
      <c r="G18" s="22"/>
      <c r="H18" s="21"/>
      <c r="I18" s="28" t="n">
        <v>0.5</v>
      </c>
      <c r="J18" s="29"/>
      <c r="K18" s="29"/>
      <c r="L18" s="25"/>
      <c r="M18" s="16"/>
      <c r="N18" s="26"/>
    </row>
    <row r="19" customFormat="false" ht="15" hidden="false" customHeight="true" outlineLevel="0" collapsed="false">
      <c r="B19" s="15"/>
      <c r="C19" s="27" t="s">
        <v>21</v>
      </c>
      <c r="D19" s="27" t="s">
        <v>19</v>
      </c>
      <c r="E19" s="27"/>
      <c r="F19" s="30"/>
      <c r="G19" s="31"/>
      <c r="H19" s="21"/>
      <c r="I19" s="32" t="n">
        <v>0.2</v>
      </c>
      <c r="J19" s="29"/>
      <c r="K19" s="29"/>
      <c r="L19" s="25"/>
      <c r="M19" s="16"/>
      <c r="N19" s="26"/>
    </row>
    <row r="20" customFormat="false" ht="15" hidden="false" customHeight="true" outlineLevel="0" collapsed="false">
      <c r="B20" s="15"/>
      <c r="C20" s="27" t="s">
        <v>22</v>
      </c>
      <c r="D20" s="27" t="s">
        <v>19</v>
      </c>
      <c r="E20" s="27"/>
      <c r="F20" s="30"/>
      <c r="G20" s="31"/>
      <c r="H20" s="21"/>
      <c r="I20" s="32" t="n">
        <v>0.25</v>
      </c>
      <c r="J20" s="29"/>
      <c r="K20" s="29"/>
      <c r="L20" s="25"/>
      <c r="M20" s="16"/>
      <c r="N20" s="26"/>
    </row>
    <row r="21" customFormat="false" ht="15" hidden="false" customHeight="true" outlineLevel="0" collapsed="false">
      <c r="B21" s="15"/>
      <c r="C21" s="27" t="s">
        <v>23</v>
      </c>
      <c r="D21" s="27" t="s">
        <v>19</v>
      </c>
      <c r="E21" s="27"/>
      <c r="F21" s="30"/>
      <c r="G21" s="31"/>
      <c r="H21" s="21"/>
      <c r="I21" s="32" t="n">
        <v>0.15</v>
      </c>
      <c r="J21" s="29"/>
      <c r="K21" s="29"/>
      <c r="L21" s="25"/>
      <c r="M21" s="16"/>
      <c r="N21" s="26"/>
    </row>
    <row r="22" customFormat="false" ht="15" hidden="false" customHeight="true" outlineLevel="0" collapsed="false">
      <c r="B22" s="15"/>
      <c r="C22" s="33" t="s">
        <v>24</v>
      </c>
      <c r="D22" s="33" t="s">
        <v>25</v>
      </c>
      <c r="E22" s="33"/>
      <c r="F22" s="34"/>
      <c r="G22" s="35"/>
      <c r="H22" s="34"/>
      <c r="I22" s="36" t="n">
        <v>0.1</v>
      </c>
      <c r="J22" s="37"/>
      <c r="K22" s="37"/>
      <c r="M22" s="16"/>
      <c r="N22" s="26"/>
    </row>
    <row r="23" customFormat="false" ht="7.5" hidden="false" customHeight="true" outlineLevel="0" collapsed="false">
      <c r="B23" s="15"/>
      <c r="C23" s="38"/>
      <c r="D23" s="38"/>
      <c r="E23" s="38"/>
      <c r="F23" s="39"/>
      <c r="G23" s="40"/>
      <c r="H23" s="39"/>
      <c r="I23" s="39"/>
      <c r="J23" s="39"/>
      <c r="K23" s="41"/>
      <c r="M23" s="16"/>
      <c r="N23" s="26"/>
    </row>
    <row r="24" customFormat="false" ht="15.75" hidden="false" customHeight="true" outlineLevel="0" collapsed="false">
      <c r="B24" s="15"/>
      <c r="C24" s="42" t="s">
        <v>26</v>
      </c>
      <c r="D24" s="42"/>
      <c r="E24" s="42"/>
      <c r="F24" s="42"/>
      <c r="G24" s="42"/>
      <c r="H24" s="43"/>
      <c r="I24" s="44" t="s">
        <v>27</v>
      </c>
      <c r="J24" s="45" t="n">
        <f aca="false">SUM(J15:K22)</f>
        <v>0</v>
      </c>
      <c r="K24" s="45"/>
      <c r="M24" s="16"/>
      <c r="N24" s="26"/>
    </row>
    <row r="25" customFormat="false" ht="16.5" hidden="false" customHeight="true" outlineLevel="0" collapsed="false">
      <c r="B25" s="15"/>
      <c r="C25" s="46" t="s">
        <v>28</v>
      </c>
      <c r="D25" s="46"/>
      <c r="E25" s="46"/>
      <c r="F25" s="46"/>
      <c r="G25" s="46"/>
      <c r="H25" s="39"/>
      <c r="I25" s="47"/>
      <c r="J25" s="48"/>
      <c r="K25" s="48"/>
      <c r="M25" s="16"/>
      <c r="N25" s="26"/>
    </row>
    <row r="26" customFormat="false" ht="12" hidden="false" customHeight="true" outlineLevel="0" collapsed="false">
      <c r="B26" s="15"/>
      <c r="C26" s="49"/>
      <c r="D26" s="49"/>
      <c r="E26" s="49"/>
      <c r="F26" s="49"/>
      <c r="G26" s="49"/>
      <c r="H26" s="39"/>
      <c r="I26" s="47"/>
      <c r="J26" s="48"/>
      <c r="K26" s="48"/>
      <c r="M26" s="16"/>
      <c r="N26" s="26"/>
    </row>
    <row r="27" customFormat="false" ht="13.5" hidden="false" customHeight="true" outlineLevel="0" collapsed="false">
      <c r="B27" s="15"/>
      <c r="C27" s="16" t="s">
        <v>29</v>
      </c>
      <c r="D27" s="16" t="s">
        <v>30</v>
      </c>
      <c r="E27" s="17"/>
      <c r="F27" s="17"/>
      <c r="G27" s="17"/>
      <c r="H27" s="17"/>
      <c r="I27" s="17"/>
      <c r="J27" s="15"/>
      <c r="K27" s="15"/>
    </row>
    <row r="28" customFormat="false" ht="9.75" hidden="false" customHeight="true" outlineLevel="0" collapsed="false">
      <c r="B28" s="15"/>
      <c r="C28" s="16"/>
      <c r="D28" s="50" t="s">
        <v>31</v>
      </c>
      <c r="E28" s="17"/>
      <c r="F28" s="17"/>
      <c r="G28" s="17"/>
      <c r="H28" s="17"/>
      <c r="I28" s="17"/>
      <c r="J28" s="15"/>
      <c r="K28" s="15"/>
    </row>
    <row r="29" customFormat="false" ht="6.75" hidden="false" customHeight="true" outlineLevel="0" collapsed="false"/>
    <row r="30" customFormat="false" ht="25.5" hidden="false" customHeight="true" outlineLevel="0" collapsed="false">
      <c r="B30" s="15"/>
      <c r="C30" s="51" t="s">
        <v>32</v>
      </c>
      <c r="D30" s="52" t="s">
        <v>33</v>
      </c>
      <c r="E30" s="52" t="s">
        <v>34</v>
      </c>
      <c r="F30" s="52" t="s">
        <v>35</v>
      </c>
      <c r="G30" s="52" t="s">
        <v>36</v>
      </c>
      <c r="H30" s="52" t="s">
        <v>37</v>
      </c>
      <c r="I30" s="52" t="s">
        <v>38</v>
      </c>
      <c r="J30" s="19" t="s">
        <v>39</v>
      </c>
      <c r="K30" s="19"/>
    </row>
    <row r="31" customFormat="false" ht="39.75" hidden="false" customHeight="true" outlineLevel="0" collapsed="false">
      <c r="B31" s="15"/>
      <c r="C31" s="51"/>
      <c r="D31" s="53" t="s">
        <v>40</v>
      </c>
      <c r="E31" s="54" t="s">
        <v>41</v>
      </c>
      <c r="F31" s="53" t="s">
        <v>42</v>
      </c>
      <c r="G31" s="53" t="s">
        <v>43</v>
      </c>
      <c r="H31" s="53" t="s">
        <v>44</v>
      </c>
      <c r="I31" s="53" t="s">
        <v>45</v>
      </c>
      <c r="J31" s="19"/>
      <c r="K31" s="19"/>
    </row>
    <row r="32" customFormat="false" ht="23.25" hidden="false" customHeight="true" outlineLevel="0" collapsed="false">
      <c r="B32" s="15"/>
      <c r="C32" s="51"/>
      <c r="D32" s="55" t="s">
        <v>46</v>
      </c>
      <c r="E32" s="54"/>
      <c r="F32" s="55" t="s">
        <v>47</v>
      </c>
      <c r="G32" s="56" t="s">
        <v>48</v>
      </c>
      <c r="H32" s="56" t="s">
        <v>49</v>
      </c>
      <c r="I32" s="56" t="s">
        <v>50</v>
      </c>
      <c r="J32" s="19"/>
      <c r="K32" s="19"/>
    </row>
    <row r="33" customFormat="false" ht="25.5" hidden="false" customHeight="true" outlineLevel="0" collapsed="false">
      <c r="B33" s="15"/>
      <c r="C33" s="57" t="n">
        <f aca="false">1450000/1936.27</f>
        <v>748.862503679755</v>
      </c>
      <c r="D33" s="58"/>
      <c r="E33" s="58" t="n">
        <v>0.9</v>
      </c>
      <c r="F33" s="59"/>
      <c r="G33" s="60"/>
      <c r="H33" s="61"/>
      <c r="I33" s="62"/>
      <c r="J33" s="63" t="n">
        <f aca="false">C33*D33*E33*F33*G33*H33*I33</f>
        <v>0</v>
      </c>
      <c r="K33" s="63"/>
      <c r="L33" s="25"/>
      <c r="M33" s="16"/>
      <c r="N33" s="26"/>
    </row>
    <row r="34" customFormat="false" ht="15.75" hidden="false" customHeight="true" outlineLevel="0" collapsed="false">
      <c r="B34" s="15"/>
      <c r="C34" s="38"/>
      <c r="D34" s="38"/>
      <c r="E34" s="38"/>
      <c r="F34" s="39"/>
      <c r="G34" s="40"/>
      <c r="H34" s="39"/>
      <c r="I34" s="39"/>
      <c r="J34" s="39"/>
      <c r="K34" s="39"/>
      <c r="L34" s="25"/>
      <c r="M34" s="16"/>
      <c r="N34" s="26"/>
    </row>
    <row r="35" customFormat="false" ht="13.5" hidden="false" customHeight="true" outlineLevel="0" collapsed="false">
      <c r="B35" s="15"/>
      <c r="C35" s="16" t="s">
        <v>51</v>
      </c>
      <c r="D35" s="16" t="s">
        <v>52</v>
      </c>
      <c r="E35" s="17"/>
      <c r="F35" s="17"/>
      <c r="G35" s="17"/>
      <c r="H35" s="17"/>
      <c r="I35" s="17"/>
      <c r="J35" s="15"/>
      <c r="K35" s="15"/>
    </row>
    <row r="36" customFormat="false" ht="6.75" hidden="false" customHeight="true" outlineLevel="0" collapsed="false"/>
    <row r="37" customFormat="false" ht="26.25" hidden="false" customHeight="true" outlineLevel="0" collapsed="false">
      <c r="B37" s="15"/>
      <c r="C37" s="18" t="s">
        <v>14</v>
      </c>
      <c r="D37" s="18" t="s">
        <v>39</v>
      </c>
      <c r="E37" s="18" t="s">
        <v>53</v>
      </c>
      <c r="F37" s="18"/>
      <c r="G37" s="17"/>
      <c r="H37" s="17"/>
      <c r="I37" s="17"/>
      <c r="J37" s="17"/>
      <c r="K37" s="17"/>
    </row>
    <row r="38" customFormat="false" ht="25.5" hidden="false" customHeight="true" outlineLevel="0" collapsed="false">
      <c r="B38" s="15"/>
      <c r="C38" s="64" t="n">
        <f aca="false">J24</f>
        <v>0</v>
      </c>
      <c r="D38" s="65" t="n">
        <f aca="false">J33</f>
        <v>0</v>
      </c>
      <c r="E38" s="63" t="n">
        <f aca="false">D38*C38</f>
        <v>0</v>
      </c>
      <c r="F38" s="63"/>
      <c r="G38" s="17"/>
      <c r="H38" s="17"/>
      <c r="I38" s="17"/>
      <c r="J38" s="17"/>
      <c r="K38" s="17"/>
      <c r="L38" s="25"/>
      <c r="M38" s="16"/>
      <c r="N38" s="26"/>
    </row>
    <row r="39" customFormat="false" ht="16.5" hidden="false" customHeight="true" outlineLevel="0" collapsed="false">
      <c r="B39" s="15"/>
      <c r="C39" s="38"/>
      <c r="D39" s="38"/>
      <c r="E39" s="38"/>
      <c r="F39" s="17"/>
      <c r="G39" s="17"/>
      <c r="H39" s="17"/>
      <c r="I39" s="17"/>
      <c r="J39" s="17"/>
      <c r="K39" s="17"/>
      <c r="L39" s="25"/>
      <c r="M39" s="16"/>
      <c r="N39" s="26"/>
    </row>
    <row r="40" customFormat="false" ht="13.5" hidden="false" customHeight="true" outlineLevel="0" collapsed="false">
      <c r="B40" s="15"/>
      <c r="C40" s="16" t="s">
        <v>54</v>
      </c>
      <c r="D40" s="16" t="s">
        <v>55</v>
      </c>
      <c r="E40" s="17"/>
      <c r="F40" s="17"/>
      <c r="G40" s="17"/>
      <c r="H40" s="16" t="s">
        <v>56</v>
      </c>
      <c r="I40" s="17"/>
      <c r="J40" s="15"/>
      <c r="K40" s="15"/>
    </row>
    <row r="41" customFormat="false" ht="6.75" hidden="false" customHeight="true" outlineLevel="0" collapsed="false"/>
    <row r="42" customFormat="false" ht="22.5" hidden="false" customHeight="true" outlineLevel="0" collapsed="false">
      <c r="B42" s="15"/>
      <c r="C42" s="51" t="s">
        <v>53</v>
      </c>
      <c r="D42" s="52" t="s">
        <v>57</v>
      </c>
      <c r="E42" s="66" t="s">
        <v>58</v>
      </c>
      <c r="F42" s="66"/>
      <c r="G42" s="17"/>
      <c r="H42" s="67" t="s">
        <v>59</v>
      </c>
      <c r="I42" s="68" t="s">
        <v>60</v>
      </c>
      <c r="J42" s="68"/>
      <c r="K42" s="68"/>
    </row>
    <row r="43" customFormat="false" ht="30" hidden="false" customHeight="true" outlineLevel="0" collapsed="false">
      <c r="B43" s="15"/>
      <c r="C43" s="51"/>
      <c r="D43" s="69" t="s">
        <v>61</v>
      </c>
      <c r="E43" s="66"/>
      <c r="F43" s="66"/>
      <c r="G43" s="17"/>
      <c r="H43" s="67"/>
      <c r="I43" s="68"/>
      <c r="J43" s="68"/>
      <c r="K43" s="68"/>
    </row>
    <row r="44" customFormat="false" ht="13.5" hidden="false" customHeight="true" outlineLevel="0" collapsed="false">
      <c r="B44" s="15"/>
      <c r="C44" s="64" t="n">
        <f aca="false">E38</f>
        <v>0</v>
      </c>
      <c r="D44" s="70" t="s">
        <v>62</v>
      </c>
      <c r="E44" s="63" t="e">
        <f aca="false">(C44*D44)+C44</f>
        <v>#VALUE!</v>
      </c>
      <c r="F44" s="63"/>
      <c r="G44" s="17"/>
      <c r="H44" s="71" t="s">
        <v>63</v>
      </c>
      <c r="I44" s="72" t="e">
        <f aca="false">E44*3</f>
        <v>#VALUE!</v>
      </c>
      <c r="J44" s="72"/>
      <c r="K44" s="72"/>
      <c r="L44" s="25"/>
      <c r="M44" s="16"/>
      <c r="N44" s="26"/>
    </row>
    <row r="45" customFormat="false" ht="14.25" hidden="false" customHeight="true" outlineLevel="0" collapsed="false">
      <c r="B45" s="15"/>
      <c r="C45" s="64"/>
      <c r="D45" s="73" t="s">
        <v>64</v>
      </c>
      <c r="E45" s="63"/>
      <c r="F45" s="63"/>
      <c r="G45" s="39"/>
      <c r="H45" s="71"/>
      <c r="I45" s="72"/>
      <c r="J45" s="72"/>
      <c r="K45" s="72"/>
      <c r="L45" s="25"/>
      <c r="M45" s="16"/>
      <c r="N45" s="26"/>
    </row>
    <row r="46" customFormat="false" ht="13.5" hidden="false" customHeight="true" outlineLevel="0" collapsed="false">
      <c r="B46" s="15"/>
      <c r="C46" s="74"/>
      <c r="D46" s="75"/>
      <c r="E46" s="76"/>
      <c r="F46" s="76"/>
      <c r="G46" s="39"/>
      <c r="H46" s="39"/>
      <c r="I46" s="77" t="s">
        <v>65</v>
      </c>
      <c r="J46" s="77"/>
      <c r="K46" s="77"/>
      <c r="L46" s="25"/>
      <c r="M46" s="16"/>
      <c r="N46" s="26"/>
    </row>
    <row r="47" customFormat="false" ht="13.5" hidden="false" customHeight="true" outlineLevel="0" collapsed="false">
      <c r="B47" s="15"/>
      <c r="C47" s="74"/>
      <c r="D47" s="75"/>
      <c r="E47" s="76"/>
      <c r="F47" s="76"/>
      <c r="G47" s="39"/>
      <c r="H47" s="39"/>
      <c r="I47" s="77"/>
      <c r="J47" s="77"/>
      <c r="K47" s="77"/>
      <c r="L47" s="25"/>
      <c r="M47" s="16"/>
      <c r="N47" s="26"/>
    </row>
    <row r="48" customFormat="false" ht="13.5" hidden="false" customHeight="true" outlineLevel="0" collapsed="false">
      <c r="B48" s="15"/>
      <c r="C48" s="78" t="s">
        <v>66</v>
      </c>
      <c r="D48" s="79"/>
      <c r="E48" s="80"/>
      <c r="F48" s="80"/>
      <c r="G48" s="81"/>
      <c r="H48" s="82"/>
      <c r="I48" s="77"/>
      <c r="J48" s="77"/>
      <c r="K48" s="77"/>
      <c r="L48" s="25"/>
      <c r="M48" s="16"/>
      <c r="N48" s="26"/>
    </row>
    <row r="49" customFormat="false" ht="13.5" hidden="false" customHeight="true" outlineLevel="0" collapsed="false">
      <c r="C49" s="83" t="s">
        <v>67</v>
      </c>
      <c r="D49" s="84"/>
      <c r="E49" s="84"/>
      <c r="F49" s="84"/>
      <c r="G49" s="85"/>
      <c r="H49" s="86"/>
      <c r="I49" s="77"/>
      <c r="J49" s="77"/>
      <c r="K49" s="77"/>
    </row>
    <row r="50" customFormat="false" ht="13.5" hidden="false" customHeight="true" outlineLevel="0" collapsed="false">
      <c r="B50" s="15"/>
      <c r="C50" s="87"/>
      <c r="D50" s="88"/>
      <c r="E50" s="88"/>
      <c r="F50" s="88"/>
      <c r="G50" s="89"/>
      <c r="H50" s="90"/>
      <c r="I50" s="77"/>
      <c r="J50" s="77"/>
      <c r="K50" s="77"/>
    </row>
    <row r="51" customFormat="false" ht="8.25" hidden="false" customHeight="true" outlineLevel="0" collapsed="false">
      <c r="B51" s="15"/>
      <c r="C51" s="91"/>
      <c r="D51" s="74"/>
      <c r="E51" s="91"/>
      <c r="F51" s="91"/>
      <c r="G51" s="17"/>
      <c r="H51" s="17"/>
      <c r="I51" s="77"/>
      <c r="J51" s="77"/>
      <c r="K51" s="77"/>
      <c r="L51" s="25"/>
      <c r="M51" s="16"/>
      <c r="N51" s="26"/>
    </row>
    <row r="52" customFormat="false" ht="13.5" hidden="false" customHeight="true" outlineLevel="0" collapsed="false">
      <c r="B52" s="15"/>
      <c r="C52" s="91" t="s">
        <v>68</v>
      </c>
      <c r="D52" s="74"/>
      <c r="E52" s="91"/>
      <c r="F52" s="91"/>
      <c r="G52" s="17"/>
      <c r="H52" s="17"/>
      <c r="I52" s="17"/>
      <c r="J52" s="17"/>
      <c r="K52" s="92"/>
      <c r="L52" s="25"/>
      <c r="M52" s="16"/>
      <c r="N52" s="26"/>
    </row>
    <row r="53" customFormat="false" ht="6.75" hidden="false" customHeight="true" outlineLevel="0" collapsed="false">
      <c r="B53" s="15"/>
      <c r="C53" s="91"/>
      <c r="D53" s="74"/>
      <c r="E53" s="91"/>
      <c r="F53" s="91"/>
      <c r="G53" s="17"/>
      <c r="H53" s="17"/>
      <c r="I53" s="17"/>
      <c r="J53" s="17"/>
      <c r="K53" s="92"/>
      <c r="L53" s="25"/>
      <c r="M53" s="16"/>
      <c r="N53" s="26"/>
    </row>
    <row r="54" customFormat="false" ht="12" hidden="false" customHeight="true" outlineLevel="0" collapsed="false">
      <c r="B54" s="15"/>
      <c r="C54" s="91"/>
      <c r="D54" s="74"/>
      <c r="E54" s="91"/>
      <c r="F54" s="91"/>
      <c r="G54" s="17"/>
      <c r="H54" s="17"/>
      <c r="I54" s="17"/>
      <c r="J54" s="17"/>
      <c r="K54" s="92"/>
      <c r="L54" s="25"/>
      <c r="M54" s="16"/>
      <c r="N54" s="26"/>
    </row>
    <row r="55" customFormat="false" ht="21" hidden="false" customHeight="true" outlineLevel="0" collapsed="false">
      <c r="A55" s="93"/>
      <c r="B55" s="94"/>
      <c r="C55" s="95" t="s">
        <v>69</v>
      </c>
      <c r="D55" s="96"/>
      <c r="E55" s="97"/>
      <c r="F55" s="98"/>
      <c r="G55" s="99"/>
      <c r="H55" s="99"/>
      <c r="I55" s="99"/>
      <c r="J55" s="99"/>
      <c r="K55" s="100"/>
      <c r="L55" s="25"/>
      <c r="M55" s="16"/>
      <c r="N55" s="26"/>
    </row>
    <row r="56" customFormat="false" ht="11.25" hidden="false" customHeight="true" outlineLevel="0" collapsed="false">
      <c r="B56" s="15"/>
      <c r="C56" s="91"/>
      <c r="D56" s="74"/>
      <c r="E56" s="91"/>
      <c r="F56" s="101"/>
      <c r="G56" s="17"/>
      <c r="H56" s="17"/>
      <c r="I56" s="17"/>
      <c r="J56" s="17"/>
      <c r="K56" s="92"/>
      <c r="L56" s="25"/>
      <c r="M56" s="16"/>
      <c r="N56" s="26"/>
    </row>
    <row r="57" customFormat="false" ht="19.5" hidden="false" customHeight="true" outlineLevel="0" collapsed="false">
      <c r="B57" s="15"/>
      <c r="C57" s="16" t="s">
        <v>70</v>
      </c>
      <c r="D57" s="17"/>
      <c r="E57" s="17"/>
      <c r="F57" s="17"/>
      <c r="G57" s="17"/>
      <c r="H57" s="16" t="s">
        <v>71</v>
      </c>
      <c r="I57" s="17"/>
      <c r="J57" s="17"/>
      <c r="K57" s="17"/>
      <c r="L57" s="25"/>
      <c r="M57" s="16"/>
      <c r="N57" s="26"/>
    </row>
    <row r="58" customFormat="false" ht="22.5" hidden="false" customHeight="true" outlineLevel="0" collapsed="false">
      <c r="C58" s="102" t="s">
        <v>72</v>
      </c>
      <c r="D58" s="102"/>
      <c r="E58" s="102" t="s">
        <v>73</v>
      </c>
      <c r="F58" s="102" t="s">
        <v>13</v>
      </c>
      <c r="H58" s="102" t="s">
        <v>74</v>
      </c>
      <c r="I58" s="102"/>
      <c r="J58" s="102" t="s">
        <v>75</v>
      </c>
    </row>
    <row r="59" customFormat="false" ht="15" hidden="false" customHeight="true" outlineLevel="0" collapsed="false">
      <c r="C59" s="103" t="s">
        <v>76</v>
      </c>
      <c r="D59" s="103"/>
      <c r="E59" s="104" t="s">
        <v>77</v>
      </c>
      <c r="F59" s="105" t="n">
        <v>2</v>
      </c>
      <c r="H59" s="106" t="s">
        <v>78</v>
      </c>
      <c r="I59" s="106"/>
      <c r="J59" s="107" t="n">
        <v>1.2</v>
      </c>
    </row>
    <row r="60" customFormat="false" ht="15" hidden="false" customHeight="true" outlineLevel="0" collapsed="false">
      <c r="C60" s="108" t="s">
        <v>79</v>
      </c>
      <c r="D60" s="108"/>
      <c r="E60" s="109" t="s">
        <v>80</v>
      </c>
      <c r="F60" s="110" t="n">
        <v>1.25</v>
      </c>
      <c r="H60" s="111" t="s">
        <v>81</v>
      </c>
      <c r="I60" s="111"/>
      <c r="J60" s="112" t="n">
        <v>1.1</v>
      </c>
    </row>
    <row r="61" customFormat="false" ht="15" hidden="false" customHeight="true" outlineLevel="0" collapsed="false">
      <c r="C61" s="108" t="s">
        <v>82</v>
      </c>
      <c r="D61" s="108"/>
      <c r="E61" s="109" t="s">
        <v>83</v>
      </c>
      <c r="F61" s="110" t="n">
        <v>1.05</v>
      </c>
      <c r="H61" s="111" t="s">
        <v>84</v>
      </c>
      <c r="I61" s="111"/>
      <c r="J61" s="112" t="n">
        <v>1.05</v>
      </c>
    </row>
    <row r="62" customFormat="false" ht="15" hidden="false" customHeight="true" outlineLevel="0" collapsed="false">
      <c r="C62" s="108" t="s">
        <v>85</v>
      </c>
      <c r="D62" s="108"/>
      <c r="E62" s="109" t="s">
        <v>86</v>
      </c>
      <c r="F62" s="110" t="n">
        <v>0.8</v>
      </c>
      <c r="H62" s="111" t="s">
        <v>87</v>
      </c>
      <c r="I62" s="111"/>
      <c r="J62" s="112" t="n">
        <v>0.95</v>
      </c>
    </row>
    <row r="63" customFormat="false" ht="15" hidden="false" customHeight="true" outlineLevel="0" collapsed="false">
      <c r="C63" s="108" t="s">
        <v>88</v>
      </c>
      <c r="D63" s="108"/>
      <c r="E63" s="109" t="s">
        <v>89</v>
      </c>
      <c r="F63" s="110" t="n">
        <v>0.5</v>
      </c>
      <c r="H63" s="113" t="s">
        <v>90</v>
      </c>
      <c r="I63" s="113"/>
      <c r="J63" s="114" t="n">
        <v>0.9</v>
      </c>
    </row>
    <row r="64" customFormat="false" ht="15" hidden="false" customHeight="true" outlineLevel="0" collapsed="false">
      <c r="C64" s="108" t="s">
        <v>91</v>
      </c>
      <c r="D64" s="108"/>
      <c r="E64" s="109" t="s">
        <v>92</v>
      </c>
      <c r="F64" s="110" t="n">
        <v>0.7</v>
      </c>
      <c r="H64" s="115" t="s">
        <v>93</v>
      </c>
      <c r="I64" s="115"/>
      <c r="J64" s="116" t="n">
        <v>0.8</v>
      </c>
    </row>
    <row r="65" s="1" customFormat="true" ht="15" hidden="false" customHeight="true" outlineLevel="0" collapsed="false">
      <c r="C65" s="108" t="s">
        <v>94</v>
      </c>
      <c r="D65" s="108"/>
      <c r="E65" s="109" t="s">
        <v>95</v>
      </c>
      <c r="F65" s="110" t="n">
        <v>1.4</v>
      </c>
    </row>
    <row r="66" customFormat="false" ht="15" hidden="false" customHeight="true" outlineLevel="0" collapsed="false">
      <c r="C66" s="117" t="s">
        <v>96</v>
      </c>
      <c r="D66" s="117"/>
      <c r="E66" s="118" t="s">
        <v>97</v>
      </c>
      <c r="F66" s="119" t="n">
        <v>0.8</v>
      </c>
      <c r="I66" s="120" t="s">
        <v>98</v>
      </c>
    </row>
    <row r="67" s="1" customFormat="true" ht="11.25" hidden="false" customHeight="false" outlineLevel="0" collapsed="false"/>
    <row r="68" s="1" customFormat="true" ht="11.25" hidden="false" customHeight="false" outlineLevel="0" collapsed="false"/>
    <row r="69" s="1" customFormat="true" ht="19.5" hidden="false" customHeight="true" outlineLevel="0" collapsed="false">
      <c r="B69" s="15"/>
      <c r="C69" s="16" t="s">
        <v>99</v>
      </c>
      <c r="D69" s="121" t="s">
        <v>100</v>
      </c>
      <c r="E69" s="17"/>
      <c r="F69" s="17"/>
      <c r="G69" s="17"/>
      <c r="L69" s="25"/>
      <c r="M69" s="16"/>
      <c r="N69" s="26"/>
    </row>
    <row r="70" s="1" customFormat="true" ht="22.5" hidden="false" customHeight="true" outlineLevel="0" collapsed="false">
      <c r="C70" s="102" t="s">
        <v>101</v>
      </c>
      <c r="D70" s="102"/>
      <c r="E70" s="102"/>
      <c r="F70" s="122" t="s">
        <v>102</v>
      </c>
      <c r="G70" s="122"/>
      <c r="H70" s="122"/>
    </row>
    <row r="71" s="1" customFormat="true" ht="22.5" hidden="false" customHeight="true" outlineLevel="0" collapsed="false">
      <c r="C71" s="102" t="s">
        <v>103</v>
      </c>
      <c r="D71" s="102"/>
      <c r="E71" s="102" t="s">
        <v>13</v>
      </c>
      <c r="F71" s="122" t="s">
        <v>103</v>
      </c>
      <c r="G71" s="122"/>
      <c r="H71" s="122" t="s">
        <v>13</v>
      </c>
    </row>
    <row r="72" s="1" customFormat="true" ht="15" hidden="false" customHeight="true" outlineLevel="0" collapsed="false">
      <c r="C72" s="108" t="s">
        <v>104</v>
      </c>
      <c r="D72" s="108"/>
      <c r="E72" s="123" t="n">
        <v>0.85</v>
      </c>
      <c r="F72" s="124" t="s">
        <v>104</v>
      </c>
      <c r="G72" s="124"/>
      <c r="H72" s="125" t="n">
        <v>0.85</v>
      </c>
    </row>
    <row r="73" s="1" customFormat="true" ht="15" hidden="false" customHeight="true" outlineLevel="0" collapsed="false">
      <c r="C73" s="108" t="s">
        <v>105</v>
      </c>
      <c r="D73" s="108"/>
      <c r="E73" s="123" t="s">
        <v>106</v>
      </c>
      <c r="F73" s="126" t="s">
        <v>107</v>
      </c>
      <c r="G73" s="126"/>
      <c r="H73" s="127" t="s">
        <v>106</v>
      </c>
    </row>
    <row r="74" s="1" customFormat="true" ht="15" hidden="false" customHeight="true" outlineLevel="0" collapsed="false">
      <c r="C74" s="108" t="s">
        <v>108</v>
      </c>
      <c r="D74" s="108"/>
      <c r="E74" s="123" t="s">
        <v>109</v>
      </c>
      <c r="F74" s="126" t="s">
        <v>110</v>
      </c>
      <c r="G74" s="126"/>
      <c r="H74" s="127" t="s">
        <v>111</v>
      </c>
    </row>
    <row r="75" s="1" customFormat="true" ht="15" hidden="false" customHeight="true" outlineLevel="0" collapsed="false">
      <c r="C75" s="108" t="s">
        <v>112</v>
      </c>
      <c r="D75" s="108"/>
      <c r="E75" s="123" t="n">
        <v>1.2</v>
      </c>
      <c r="F75" s="126" t="s">
        <v>110</v>
      </c>
      <c r="G75" s="126"/>
      <c r="H75" s="127" t="s">
        <v>111</v>
      </c>
    </row>
    <row r="76" s="1" customFormat="true" ht="15" hidden="false" customHeight="true" outlineLevel="0" collapsed="false">
      <c r="C76" s="117" t="s">
        <v>113</v>
      </c>
      <c r="D76" s="117"/>
      <c r="E76" s="128" t="s">
        <v>114</v>
      </c>
      <c r="F76" s="129" t="s">
        <v>113</v>
      </c>
      <c r="G76" s="129"/>
      <c r="H76" s="130" t="s">
        <v>115</v>
      </c>
    </row>
    <row r="77" customFormat="false" ht="4.5" hidden="false" customHeight="true" outlineLevel="0" collapsed="false"/>
    <row r="78" customFormat="false" ht="11.25" hidden="false" customHeight="false" outlineLevel="0" collapsed="false">
      <c r="C78" s="121" t="s">
        <v>116</v>
      </c>
    </row>
    <row r="79" customFormat="false" ht="21" hidden="false" customHeight="true" outlineLevel="0" collapsed="false"/>
    <row r="80" customFormat="false" ht="17.25" hidden="false" customHeight="true" outlineLevel="0" collapsed="false">
      <c r="C80" s="16" t="s">
        <v>117</v>
      </c>
      <c r="D80" s="121" t="s">
        <v>118</v>
      </c>
      <c r="E80" s="17"/>
      <c r="F80" s="17"/>
      <c r="H80" s="16" t="s">
        <v>119</v>
      </c>
      <c r="I80" s="17"/>
      <c r="J80" s="17"/>
      <c r="K80" s="92"/>
    </row>
    <row r="81" customFormat="false" ht="21" hidden="false" customHeight="true" outlineLevel="0" collapsed="false">
      <c r="C81" s="102" t="s">
        <v>120</v>
      </c>
      <c r="D81" s="102" t="s">
        <v>13</v>
      </c>
      <c r="E81" s="102" t="s">
        <v>120</v>
      </c>
      <c r="F81" s="102" t="s">
        <v>13</v>
      </c>
      <c r="H81" s="102" t="s">
        <v>121</v>
      </c>
      <c r="I81" s="102"/>
      <c r="J81" s="102" t="s">
        <v>75</v>
      </c>
    </row>
    <row r="82" customFormat="false" ht="13.5" hidden="false" customHeight="true" outlineLevel="0" collapsed="false">
      <c r="C82" s="131" t="s">
        <v>122</v>
      </c>
      <c r="D82" s="132" t="n">
        <v>1</v>
      </c>
      <c r="E82" s="133" t="n">
        <v>31</v>
      </c>
      <c r="F82" s="134" t="n">
        <f aca="false">D107-0.005</f>
        <v>0.795</v>
      </c>
      <c r="H82" s="103" t="s">
        <v>123</v>
      </c>
      <c r="I82" s="103"/>
      <c r="J82" s="105" t="n">
        <v>0.8</v>
      </c>
    </row>
    <row r="83" customFormat="false" ht="13.5" hidden="false" customHeight="true" outlineLevel="0" collapsed="false">
      <c r="C83" s="135" t="n">
        <v>6</v>
      </c>
      <c r="D83" s="136" t="n">
        <v>0.99</v>
      </c>
      <c r="E83" s="137" t="n">
        <v>32</v>
      </c>
      <c r="F83" s="138" t="n">
        <f aca="false">F82-0.005</f>
        <v>0.79</v>
      </c>
      <c r="H83" s="108" t="s">
        <v>124</v>
      </c>
      <c r="I83" s="108"/>
      <c r="J83" s="110" t="n">
        <v>0.9</v>
      </c>
    </row>
    <row r="84" customFormat="false" ht="13.5" hidden="false" customHeight="true" outlineLevel="0" collapsed="false">
      <c r="C84" s="135" t="n">
        <v>7</v>
      </c>
      <c r="D84" s="136" t="n">
        <v>0.98</v>
      </c>
      <c r="E84" s="137" t="n">
        <v>33</v>
      </c>
      <c r="F84" s="138" t="n">
        <f aca="false">F83-0.005</f>
        <v>0.785</v>
      </c>
      <c r="H84" s="108" t="s">
        <v>125</v>
      </c>
      <c r="I84" s="108"/>
      <c r="J84" s="110" t="n">
        <v>1</v>
      </c>
    </row>
    <row r="85" customFormat="false" ht="13.5" hidden="false" customHeight="true" outlineLevel="0" collapsed="false">
      <c r="C85" s="135" t="n">
        <v>8</v>
      </c>
      <c r="D85" s="136" t="n">
        <f aca="false">D84-0.01</f>
        <v>0.97</v>
      </c>
      <c r="E85" s="137" t="n">
        <v>34</v>
      </c>
      <c r="F85" s="138" t="n">
        <f aca="false">F84-0.005</f>
        <v>0.78</v>
      </c>
      <c r="H85" s="117" t="s">
        <v>126</v>
      </c>
      <c r="I85" s="117"/>
      <c r="J85" s="119" t="n">
        <v>1.2</v>
      </c>
    </row>
    <row r="86" customFormat="false" ht="13.5" hidden="false" customHeight="true" outlineLevel="0" collapsed="false">
      <c r="C86" s="135" t="n">
        <v>9</v>
      </c>
      <c r="D86" s="136" t="n">
        <f aca="false">D85-0.01</f>
        <v>0.96</v>
      </c>
      <c r="E86" s="137" t="n">
        <v>35</v>
      </c>
      <c r="F86" s="138" t="n">
        <f aca="false">F85-0.005</f>
        <v>0.775</v>
      </c>
    </row>
    <row r="87" customFormat="false" ht="13.5" hidden="false" customHeight="true" outlineLevel="0" collapsed="false">
      <c r="C87" s="135" t="n">
        <v>10</v>
      </c>
      <c r="D87" s="136" t="n">
        <f aca="false">D86-0.01</f>
        <v>0.95</v>
      </c>
      <c r="E87" s="137" t="n">
        <v>36</v>
      </c>
      <c r="F87" s="138" t="n">
        <f aca="false">F86-0.005</f>
        <v>0.77</v>
      </c>
      <c r="H87" s="139" t="s">
        <v>127</v>
      </c>
      <c r="I87" s="139"/>
      <c r="J87" s="139"/>
    </row>
    <row r="88" customFormat="false" ht="13.5" hidden="false" customHeight="true" outlineLevel="0" collapsed="false">
      <c r="C88" s="135" t="n">
        <v>11</v>
      </c>
      <c r="D88" s="136" t="n">
        <f aca="false">D87-0.01</f>
        <v>0.94</v>
      </c>
      <c r="E88" s="137" t="n">
        <v>37</v>
      </c>
      <c r="F88" s="138" t="n">
        <f aca="false">F87-0.005</f>
        <v>0.765</v>
      </c>
      <c r="H88" s="139"/>
      <c r="I88" s="139"/>
      <c r="J88" s="139"/>
    </row>
    <row r="89" customFormat="false" ht="13.5" hidden="false" customHeight="true" outlineLevel="0" collapsed="false">
      <c r="C89" s="135" t="n">
        <v>12</v>
      </c>
      <c r="D89" s="136" t="n">
        <f aca="false">D88-0.01</f>
        <v>0.93</v>
      </c>
      <c r="E89" s="137" t="n">
        <v>38</v>
      </c>
      <c r="F89" s="138" t="n">
        <f aca="false">F88-0.005</f>
        <v>0.76</v>
      </c>
      <c r="H89" s="139"/>
      <c r="I89" s="139"/>
      <c r="J89" s="139"/>
      <c r="Q89" s="140"/>
    </row>
    <row r="90" customFormat="false" ht="13.5" hidden="false" customHeight="true" outlineLevel="0" collapsed="false">
      <c r="C90" s="135" t="n">
        <v>13</v>
      </c>
      <c r="D90" s="136" t="n">
        <f aca="false">D89-0.01</f>
        <v>0.92</v>
      </c>
      <c r="E90" s="137" t="n">
        <v>39</v>
      </c>
      <c r="F90" s="138" t="n">
        <f aca="false">F89-0.005</f>
        <v>0.755</v>
      </c>
      <c r="H90" s="139"/>
      <c r="I90" s="139"/>
      <c r="J90" s="139"/>
    </row>
    <row r="91" customFormat="false" ht="13.5" hidden="false" customHeight="true" outlineLevel="0" collapsed="false">
      <c r="C91" s="135" t="n">
        <v>14</v>
      </c>
      <c r="D91" s="136" t="n">
        <f aca="false">D90-0.01</f>
        <v>0.91</v>
      </c>
      <c r="E91" s="137" t="n">
        <v>40</v>
      </c>
      <c r="F91" s="138" t="n">
        <f aca="false">F90-0.005</f>
        <v>0.75</v>
      </c>
      <c r="H91" s="139" t="s">
        <v>128</v>
      </c>
      <c r="I91" s="139"/>
      <c r="J91" s="139"/>
    </row>
    <row r="92" customFormat="false" ht="13.5" hidden="false" customHeight="true" outlineLevel="0" collapsed="false">
      <c r="C92" s="135" t="n">
        <v>15</v>
      </c>
      <c r="D92" s="136" t="n">
        <f aca="false">D91-0.01</f>
        <v>0.9</v>
      </c>
      <c r="E92" s="137" t="n">
        <v>41</v>
      </c>
      <c r="F92" s="138" t="n">
        <f aca="false">F91-0.005</f>
        <v>0.745</v>
      </c>
      <c r="H92" s="139"/>
      <c r="I92" s="139"/>
      <c r="J92" s="139"/>
      <c r="Q92" s="141"/>
    </row>
    <row r="93" customFormat="false" ht="13.5" hidden="false" customHeight="true" outlineLevel="0" collapsed="false">
      <c r="C93" s="135" t="n">
        <v>16</v>
      </c>
      <c r="D93" s="136" t="n">
        <f aca="false">D92-0.01</f>
        <v>0.89</v>
      </c>
      <c r="E93" s="137" t="n">
        <v>42</v>
      </c>
      <c r="F93" s="138" t="n">
        <f aca="false">F92-0.005</f>
        <v>0.74</v>
      </c>
      <c r="H93" s="139"/>
      <c r="I93" s="139"/>
      <c r="J93" s="139"/>
    </row>
    <row r="94" customFormat="false" ht="13.5" hidden="false" customHeight="true" outlineLevel="0" collapsed="false">
      <c r="C94" s="135" t="n">
        <v>17</v>
      </c>
      <c r="D94" s="136" t="n">
        <f aca="false">D93-0.01</f>
        <v>0.88</v>
      </c>
      <c r="E94" s="137" t="n">
        <v>43</v>
      </c>
      <c r="F94" s="138" t="n">
        <f aca="false">F93-0.005</f>
        <v>0.735</v>
      </c>
      <c r="H94" s="139"/>
      <c r="I94" s="139"/>
      <c r="J94" s="139"/>
    </row>
    <row r="95" s="1" customFormat="true" ht="13.5" hidden="false" customHeight="true" outlineLevel="0" collapsed="false">
      <c r="C95" s="135" t="n">
        <v>18</v>
      </c>
      <c r="D95" s="136" t="n">
        <f aca="false">D94-0.01</f>
        <v>0.87</v>
      </c>
      <c r="E95" s="137" t="n">
        <v>44</v>
      </c>
      <c r="F95" s="138" t="n">
        <f aca="false">F94-0.005</f>
        <v>0.73</v>
      </c>
    </row>
    <row r="96" s="1" customFormat="true" ht="13.5" hidden="false" customHeight="true" outlineLevel="0" collapsed="false">
      <c r="C96" s="135" t="n">
        <v>19</v>
      </c>
      <c r="D96" s="136" t="n">
        <f aca="false">D95-0.01</f>
        <v>0.86</v>
      </c>
      <c r="E96" s="137" t="n">
        <v>45</v>
      </c>
      <c r="F96" s="138" t="n">
        <f aca="false">F95-0.005</f>
        <v>0.725</v>
      </c>
    </row>
    <row r="97" s="1" customFormat="true" ht="13.5" hidden="false" customHeight="true" outlineLevel="0" collapsed="false">
      <c r="C97" s="135" t="n">
        <v>20</v>
      </c>
      <c r="D97" s="136" t="n">
        <f aca="false">D96-0.01</f>
        <v>0.85</v>
      </c>
      <c r="E97" s="137" t="n">
        <v>46</v>
      </c>
      <c r="F97" s="138" t="n">
        <f aca="false">F96-0.005</f>
        <v>0.72</v>
      </c>
    </row>
    <row r="98" s="1" customFormat="true" ht="13.5" hidden="false" customHeight="true" outlineLevel="0" collapsed="false">
      <c r="C98" s="135" t="n">
        <v>21</v>
      </c>
      <c r="D98" s="136" t="n">
        <f aca="false">D97-0.005</f>
        <v>0.845</v>
      </c>
      <c r="E98" s="137" t="n">
        <v>47</v>
      </c>
      <c r="F98" s="138" t="n">
        <f aca="false">F97-0.005</f>
        <v>0.715</v>
      </c>
    </row>
    <row r="99" s="1" customFormat="true" ht="13.5" hidden="false" customHeight="true" outlineLevel="0" collapsed="false">
      <c r="C99" s="135" t="n">
        <v>22</v>
      </c>
      <c r="D99" s="136" t="n">
        <f aca="false">D98-0.005</f>
        <v>0.84</v>
      </c>
      <c r="E99" s="137" t="n">
        <v>48</v>
      </c>
      <c r="F99" s="138" t="n">
        <f aca="false">F98-0.005</f>
        <v>0.71</v>
      </c>
    </row>
    <row r="100" customFormat="false" ht="13.5" hidden="false" customHeight="true" outlineLevel="0" collapsed="false">
      <c r="C100" s="135" t="n">
        <v>23</v>
      </c>
      <c r="D100" s="136" t="n">
        <f aca="false">D99-0.005</f>
        <v>0.835</v>
      </c>
      <c r="E100" s="137" t="n">
        <v>49</v>
      </c>
      <c r="F100" s="138" t="n">
        <f aca="false">F99-0.005</f>
        <v>0.705</v>
      </c>
      <c r="H100" s="16" t="s">
        <v>129</v>
      </c>
      <c r="I100" s="17"/>
      <c r="J100" s="17"/>
    </row>
    <row r="101" customFormat="false" ht="13.5" hidden="false" customHeight="true" outlineLevel="0" collapsed="false">
      <c r="C101" s="142" t="n">
        <v>24</v>
      </c>
      <c r="D101" s="136" t="n">
        <f aca="false">D100-0.005</f>
        <v>0.83</v>
      </c>
      <c r="E101" s="143" t="n">
        <v>50</v>
      </c>
      <c r="F101" s="138" t="n">
        <f aca="false">F100-0.005</f>
        <v>0.7</v>
      </c>
      <c r="H101" s="102" t="s">
        <v>130</v>
      </c>
      <c r="I101" s="102"/>
      <c r="J101" s="102" t="s">
        <v>75</v>
      </c>
    </row>
    <row r="102" customFormat="false" ht="13.5" hidden="false" customHeight="true" outlineLevel="0" collapsed="false">
      <c r="C102" s="142" t="n">
        <v>25</v>
      </c>
      <c r="D102" s="136" t="n">
        <f aca="false">D101-0.005</f>
        <v>0.825</v>
      </c>
      <c r="E102" s="143" t="s">
        <v>131</v>
      </c>
      <c r="F102" s="138" t="n">
        <f aca="false">F101</f>
        <v>0.7</v>
      </c>
      <c r="H102" s="103" t="s">
        <v>132</v>
      </c>
      <c r="I102" s="103"/>
      <c r="J102" s="105" t="n">
        <v>1</v>
      </c>
    </row>
    <row r="103" customFormat="false" ht="13.5" hidden="false" customHeight="true" outlineLevel="0" collapsed="false">
      <c r="C103" s="142" t="n">
        <v>26</v>
      </c>
      <c r="D103" s="136" t="n">
        <f aca="false">D102-0.005</f>
        <v>0.82</v>
      </c>
      <c r="E103" s="144"/>
      <c r="F103" s="110"/>
      <c r="H103" s="108" t="s">
        <v>133</v>
      </c>
      <c r="I103" s="108"/>
      <c r="J103" s="110" t="n">
        <v>0.8</v>
      </c>
    </row>
    <row r="104" customFormat="false" ht="13.5" hidden="false" customHeight="true" outlineLevel="0" collapsed="false">
      <c r="C104" s="142" t="n">
        <v>27</v>
      </c>
      <c r="D104" s="136" t="n">
        <f aca="false">D103-0.005</f>
        <v>0.815</v>
      </c>
      <c r="E104" s="144"/>
      <c r="F104" s="110"/>
      <c r="H104" s="117" t="s">
        <v>134</v>
      </c>
      <c r="I104" s="117"/>
      <c r="J104" s="119" t="n">
        <v>0.6</v>
      </c>
    </row>
    <row r="105" s="1" customFormat="true" ht="13.5" hidden="false" customHeight="true" outlineLevel="0" collapsed="false">
      <c r="C105" s="142" t="n">
        <v>28</v>
      </c>
      <c r="D105" s="136" t="n">
        <f aca="false">D104-0.005</f>
        <v>0.81</v>
      </c>
      <c r="E105" s="144"/>
      <c r="F105" s="110"/>
    </row>
    <row r="106" s="1" customFormat="true" ht="13.5" hidden="false" customHeight="true" outlineLevel="0" collapsed="false">
      <c r="C106" s="142" t="n">
        <v>29</v>
      </c>
      <c r="D106" s="136" t="n">
        <f aca="false">D105-0.005</f>
        <v>0.805</v>
      </c>
      <c r="E106" s="144"/>
      <c r="F106" s="110"/>
    </row>
    <row r="107" s="1" customFormat="true" ht="13.5" hidden="false" customHeight="true" outlineLevel="0" collapsed="false">
      <c r="C107" s="145" t="n">
        <v>30</v>
      </c>
      <c r="D107" s="146" t="n">
        <f aca="false">D106-0.005</f>
        <v>0.8</v>
      </c>
      <c r="E107" s="147"/>
      <c r="F107" s="119"/>
    </row>
    <row r="108" s="1" customFormat="true" ht="11.25" hidden="false" customHeight="false" outlineLevel="0" collapsed="false"/>
    <row r="109" s="1" customFormat="true" ht="7.5" hidden="false" customHeight="true" outlineLevel="0" collapsed="false"/>
    <row r="110" customFormat="false" ht="15.75" hidden="false" customHeight="false" outlineLevel="0" collapsed="false">
      <c r="C110" s="148" t="s">
        <v>135</v>
      </c>
      <c r="D110" s="149"/>
      <c r="E110" s="149"/>
      <c r="F110" s="149"/>
      <c r="G110" s="148"/>
      <c r="J110" s="150" t="s">
        <v>136</v>
      </c>
    </row>
    <row r="112" customFormat="false" ht="47.25" hidden="false" customHeight="true" outlineLevel="0" collapsed="false">
      <c r="C112" s="151" t="s">
        <v>137</v>
      </c>
      <c r="D112" s="151"/>
      <c r="E112" s="151"/>
      <c r="F112" s="151"/>
      <c r="G112" s="151"/>
      <c r="H112" s="151"/>
      <c r="I112" s="151"/>
      <c r="J112" s="151"/>
      <c r="K112" s="151"/>
    </row>
    <row r="113" customFormat="false" ht="16.5" hidden="false" customHeight="true" outlineLevel="0" collapsed="false">
      <c r="C113" s="152" t="s">
        <v>138</v>
      </c>
    </row>
    <row r="115" customFormat="false" ht="12" hidden="false" customHeight="true" outlineLevel="0" collapsed="false">
      <c r="C115" s="153" t="s">
        <v>139</v>
      </c>
      <c r="D115" s="154" t="s">
        <v>140</v>
      </c>
      <c r="E115" s="155"/>
      <c r="F115" s="155"/>
      <c r="G115" s="155"/>
      <c r="H115" s="155"/>
      <c r="I115" s="155"/>
      <c r="J115" s="155"/>
      <c r="K115" s="155"/>
    </row>
    <row r="116" customFormat="false" ht="10.5" hidden="false" customHeight="true" outlineLevel="0" collapsed="false">
      <c r="D116" s="151" t="s">
        <v>141</v>
      </c>
      <c r="E116" s="151"/>
      <c r="F116" s="151"/>
      <c r="G116" s="151"/>
      <c r="H116" s="151"/>
      <c r="I116" s="151"/>
      <c r="J116" s="151"/>
      <c r="K116" s="151"/>
    </row>
    <row r="117" customFormat="false" ht="10.5" hidden="false" customHeight="true" outlineLevel="0" collapsed="false">
      <c r="C117" s="153"/>
      <c r="D117" s="151" t="s">
        <v>142</v>
      </c>
      <c r="E117" s="151"/>
      <c r="F117" s="151"/>
      <c r="G117" s="151"/>
      <c r="H117" s="151"/>
      <c r="I117" s="151"/>
      <c r="J117" s="151"/>
      <c r="K117" s="151"/>
    </row>
    <row r="118" customFormat="false" ht="10.5" hidden="false" customHeight="true" outlineLevel="0" collapsed="false">
      <c r="C118" s="153"/>
      <c r="D118" s="151" t="s">
        <v>143</v>
      </c>
      <c r="E118" s="151"/>
      <c r="F118" s="151"/>
      <c r="G118" s="151"/>
      <c r="H118" s="151"/>
      <c r="I118" s="151"/>
      <c r="J118" s="151"/>
      <c r="K118" s="151"/>
    </row>
    <row r="119" customFormat="false" ht="10.5" hidden="false" customHeight="true" outlineLevel="0" collapsed="false">
      <c r="C119" s="153"/>
      <c r="D119" s="151" t="s">
        <v>144</v>
      </c>
      <c r="E119" s="151"/>
      <c r="F119" s="151"/>
      <c r="G119" s="151"/>
      <c r="H119" s="151"/>
      <c r="I119" s="151"/>
      <c r="J119" s="151"/>
      <c r="K119" s="151"/>
    </row>
    <row r="120" customFormat="false" ht="6" hidden="false" customHeight="true" outlineLevel="0" collapsed="false">
      <c r="C120" s="153"/>
      <c r="D120" s="140"/>
      <c r="E120" s="140"/>
      <c r="F120" s="140"/>
      <c r="G120" s="140"/>
      <c r="H120" s="140"/>
      <c r="I120" s="140"/>
      <c r="J120" s="140"/>
      <c r="K120" s="140"/>
    </row>
    <row r="121" customFormat="false" ht="4.5" hidden="false" customHeight="true" outlineLevel="0" collapsed="false">
      <c r="D121" s="155"/>
      <c r="E121" s="140"/>
      <c r="F121" s="140"/>
      <c r="G121" s="140"/>
      <c r="H121" s="140"/>
      <c r="I121" s="140"/>
      <c r="J121" s="140"/>
      <c r="K121" s="140"/>
    </row>
    <row r="122" customFormat="false" ht="10.5" hidden="false" customHeight="true" outlineLevel="0" collapsed="false">
      <c r="C122" s="156" t="s">
        <v>145</v>
      </c>
      <c r="D122" s="155" t="s">
        <v>146</v>
      </c>
      <c r="E122" s="140"/>
      <c r="F122" s="140"/>
      <c r="G122" s="140"/>
      <c r="H122" s="140"/>
      <c r="I122" s="140"/>
      <c r="J122" s="140"/>
      <c r="K122" s="140"/>
    </row>
    <row r="123" customFormat="false" ht="10.5" hidden="false" customHeight="true" outlineLevel="0" collapsed="false">
      <c r="C123" s="157"/>
      <c r="D123" s="155" t="s">
        <v>147</v>
      </c>
      <c r="E123" s="140"/>
      <c r="F123" s="140"/>
      <c r="G123" s="140"/>
      <c r="H123" s="140"/>
      <c r="I123" s="140"/>
      <c r="J123" s="140"/>
      <c r="K123" s="140"/>
    </row>
    <row r="124" customFormat="false" ht="4.5" hidden="false" customHeight="true" outlineLevel="0" collapsed="false">
      <c r="C124" s="157"/>
      <c r="D124" s="140"/>
      <c r="E124" s="140"/>
      <c r="F124" s="140"/>
      <c r="G124" s="140"/>
      <c r="H124" s="140"/>
      <c r="I124" s="140"/>
      <c r="J124" s="140"/>
      <c r="K124" s="140"/>
    </row>
    <row r="125" customFormat="false" ht="10.5" hidden="false" customHeight="true" outlineLevel="0" collapsed="false">
      <c r="C125" s="156" t="s">
        <v>148</v>
      </c>
      <c r="D125" s="155" t="s">
        <v>149</v>
      </c>
      <c r="E125" s="140"/>
      <c r="F125" s="140"/>
      <c r="G125" s="140"/>
      <c r="H125" s="140"/>
      <c r="I125" s="140"/>
      <c r="J125" s="140"/>
      <c r="K125" s="140"/>
    </row>
    <row r="126" customFormat="false" ht="10.5" hidden="false" customHeight="true" outlineLevel="0" collapsed="false">
      <c r="C126" s="157"/>
      <c r="D126" s="155" t="s">
        <v>150</v>
      </c>
      <c r="E126" s="140"/>
      <c r="F126" s="140"/>
      <c r="G126" s="140"/>
      <c r="H126" s="140"/>
      <c r="I126" s="140"/>
      <c r="J126" s="140"/>
      <c r="K126" s="140"/>
    </row>
    <row r="127" customFormat="false" ht="10.5" hidden="false" customHeight="true" outlineLevel="0" collapsed="false">
      <c r="C127" s="157"/>
      <c r="D127" s="155" t="s">
        <v>151</v>
      </c>
      <c r="E127" s="140"/>
      <c r="F127" s="140"/>
      <c r="G127" s="140"/>
      <c r="H127" s="140"/>
      <c r="I127" s="140"/>
      <c r="J127" s="140"/>
      <c r="K127" s="140"/>
    </row>
    <row r="128" customFormat="false" ht="10.5" hidden="false" customHeight="true" outlineLevel="0" collapsed="false">
      <c r="C128" s="157"/>
      <c r="D128" s="154" t="s">
        <v>152</v>
      </c>
      <c r="E128" s="140"/>
      <c r="F128" s="140"/>
      <c r="G128" s="140"/>
      <c r="H128" s="140"/>
      <c r="I128" s="140"/>
      <c r="J128" s="140"/>
      <c r="K128" s="140"/>
    </row>
    <row r="129" customFormat="false" ht="4.5" hidden="false" customHeight="true" outlineLevel="0" collapsed="false">
      <c r="C129" s="157"/>
      <c r="D129" s="155"/>
      <c r="E129" s="140"/>
      <c r="F129" s="140"/>
      <c r="G129" s="140"/>
      <c r="H129" s="140"/>
      <c r="I129" s="140"/>
      <c r="J129" s="140"/>
      <c r="K129" s="140"/>
    </row>
    <row r="130" customFormat="false" ht="10.5" hidden="false" customHeight="true" outlineLevel="0" collapsed="false">
      <c r="C130" s="156" t="s">
        <v>153</v>
      </c>
      <c r="D130" s="158" t="s">
        <v>154</v>
      </c>
      <c r="E130" s="159"/>
      <c r="F130" s="159"/>
      <c r="G130" s="159"/>
      <c r="H130" s="159"/>
      <c r="I130" s="159"/>
      <c r="J130" s="159"/>
      <c r="K130" s="159"/>
    </row>
    <row r="131" customFormat="false" ht="10.5" hidden="false" customHeight="true" outlineLevel="0" collapsed="false">
      <c r="C131" s="160"/>
      <c r="D131" s="141" t="s">
        <v>155</v>
      </c>
      <c r="E131" s="161"/>
      <c r="F131" s="161"/>
      <c r="G131" s="161"/>
      <c r="H131" s="161"/>
      <c r="I131" s="161"/>
      <c r="J131" s="161"/>
      <c r="K131" s="161"/>
    </row>
    <row r="132" customFormat="false" ht="10.5" hidden="false" customHeight="true" outlineLevel="0" collapsed="false">
      <c r="C132" s="162"/>
      <c r="D132" s="141" t="s">
        <v>156</v>
      </c>
      <c r="E132" s="140"/>
      <c r="F132" s="140"/>
      <c r="G132" s="140"/>
      <c r="H132" s="140"/>
      <c r="I132" s="140"/>
      <c r="J132" s="140"/>
      <c r="K132" s="140"/>
    </row>
    <row r="133" customFormat="false" ht="10.5" hidden="false" customHeight="true" outlineLevel="0" collapsed="false">
      <c r="C133" s="162"/>
      <c r="D133" s="141" t="s">
        <v>157</v>
      </c>
      <c r="E133" s="161"/>
      <c r="F133" s="161"/>
      <c r="G133" s="161"/>
      <c r="H133" s="161"/>
      <c r="I133" s="161"/>
      <c r="J133" s="161"/>
      <c r="K133" s="161"/>
    </row>
    <row r="134" customFormat="false" ht="10.5" hidden="false" customHeight="true" outlineLevel="0" collapsed="false">
      <c r="C134" s="162"/>
      <c r="D134" s="141" t="s">
        <v>158</v>
      </c>
      <c r="E134" s="161"/>
      <c r="F134" s="161"/>
      <c r="G134" s="161"/>
      <c r="H134" s="161"/>
      <c r="I134" s="161"/>
      <c r="J134" s="161"/>
      <c r="K134" s="161"/>
    </row>
    <row r="135" customFormat="false" ht="12" hidden="false" customHeight="true" outlineLevel="0" collapsed="false"/>
    <row r="136" customFormat="false" ht="11.25" hidden="false" customHeight="false" outlineLevel="0" collapsed="false">
      <c r="C136" s="153" t="s">
        <v>159</v>
      </c>
      <c r="D136" s="154" t="s">
        <v>160</v>
      </c>
    </row>
    <row r="137" customFormat="false" ht="10.5" hidden="false" customHeight="true" outlineLevel="0" collapsed="false">
      <c r="D137" s="155" t="s">
        <v>161</v>
      </c>
    </row>
    <row r="138" customFormat="false" ht="10.5" hidden="false" customHeight="true" outlineLevel="0" collapsed="false">
      <c r="D138" s="155" t="s">
        <v>162</v>
      </c>
    </row>
    <row r="139" customFormat="false" ht="10.5" hidden="false" customHeight="true" outlineLevel="0" collapsed="false">
      <c r="D139" s="155" t="s">
        <v>163</v>
      </c>
    </row>
    <row r="140" customFormat="false" ht="10.5" hidden="false" customHeight="true" outlineLevel="0" collapsed="false">
      <c r="D140" s="155" t="s">
        <v>164</v>
      </c>
    </row>
    <row r="141" customFormat="false" ht="10.5" hidden="false" customHeight="true" outlineLevel="0" collapsed="false">
      <c r="D141" s="155" t="s">
        <v>165</v>
      </c>
    </row>
    <row r="142" s="163" customFormat="true" ht="12" hidden="false" customHeight="true" outlineLevel="0" collapsed="false">
      <c r="C142" s="1"/>
      <c r="D142" s="155"/>
      <c r="E142" s="164"/>
      <c r="F142" s="164"/>
      <c r="G142" s="164"/>
      <c r="H142" s="164"/>
      <c r="I142" s="164"/>
      <c r="J142" s="164"/>
      <c r="K142" s="164"/>
    </row>
    <row r="143" s="163" customFormat="true" ht="12" hidden="false" customHeight="false" outlineLevel="0" collapsed="false">
      <c r="C143" s="153" t="s">
        <v>166</v>
      </c>
      <c r="D143" s="154" t="s">
        <v>167</v>
      </c>
      <c r="E143" s="1"/>
      <c r="F143" s="1"/>
      <c r="G143" s="1"/>
      <c r="H143" s="1"/>
      <c r="I143" s="2"/>
      <c r="J143" s="1"/>
      <c r="K143" s="1"/>
    </row>
    <row r="144" s="163" customFormat="true" ht="10.5" hidden="false" customHeight="true" outlineLevel="0" collapsed="false">
      <c r="C144" s="1"/>
      <c r="D144" s="155" t="s">
        <v>168</v>
      </c>
      <c r="E144" s="155"/>
      <c r="F144" s="155"/>
      <c r="G144" s="155"/>
      <c r="H144" s="155"/>
      <c r="I144" s="155"/>
      <c r="J144" s="155"/>
      <c r="K144" s="155"/>
    </row>
    <row r="145" s="163" customFormat="true" ht="10.5" hidden="false" customHeight="true" outlineLevel="0" collapsed="false">
      <c r="C145" s="1"/>
      <c r="D145" s="155" t="s">
        <v>169</v>
      </c>
      <c r="E145" s="155"/>
      <c r="F145" s="155"/>
      <c r="G145" s="155"/>
      <c r="H145" s="155"/>
      <c r="I145" s="155"/>
      <c r="J145" s="155"/>
      <c r="K145" s="155"/>
    </row>
    <row r="146" s="163" customFormat="true" ht="10.5" hidden="false" customHeight="true" outlineLevel="0" collapsed="false">
      <c r="C146" s="1"/>
      <c r="D146" s="155" t="s">
        <v>170</v>
      </c>
      <c r="E146" s="155"/>
      <c r="F146" s="155"/>
      <c r="G146" s="155"/>
      <c r="H146" s="155"/>
      <c r="I146" s="155"/>
      <c r="J146" s="155"/>
      <c r="K146" s="155"/>
    </row>
    <row r="147" s="163" customFormat="true" ht="10.5" hidden="false" customHeight="true" outlineLevel="0" collapsed="false">
      <c r="C147" s="1"/>
      <c r="D147" s="155" t="s">
        <v>171</v>
      </c>
      <c r="E147" s="155"/>
      <c r="F147" s="155"/>
      <c r="G147" s="155"/>
      <c r="H147" s="155"/>
      <c r="I147" s="155"/>
      <c r="J147" s="155"/>
      <c r="K147" s="155"/>
    </row>
    <row r="148" s="163" customFormat="true" ht="12" hidden="false" customHeight="true" outlineLevel="0" collapsed="false">
      <c r="C148" s="1"/>
      <c r="D148" s="1"/>
      <c r="E148" s="1"/>
      <c r="F148" s="1"/>
      <c r="G148" s="1"/>
      <c r="H148" s="1"/>
      <c r="I148" s="2"/>
      <c r="J148" s="1"/>
      <c r="K148" s="1"/>
    </row>
    <row r="149" s="163" customFormat="true" ht="12" hidden="false" customHeight="true" outlineLevel="0" collapsed="false">
      <c r="C149" s="153" t="s">
        <v>172</v>
      </c>
      <c r="D149" s="154" t="s">
        <v>173</v>
      </c>
      <c r="E149" s="1"/>
      <c r="F149" s="1"/>
      <c r="G149" s="1"/>
      <c r="H149" s="1"/>
      <c r="I149" s="2"/>
      <c r="J149" s="1"/>
      <c r="K149" s="1"/>
    </row>
    <row r="150" s="163" customFormat="true" ht="7.5" hidden="false" customHeight="true" outlineLevel="0" collapsed="false">
      <c r="C150" s="1"/>
      <c r="D150" s="155" t="s">
        <v>174</v>
      </c>
      <c r="E150" s="1"/>
      <c r="F150" s="1"/>
      <c r="G150" s="1"/>
      <c r="H150" s="1"/>
      <c r="I150" s="2"/>
      <c r="J150" s="1"/>
      <c r="K150" s="1"/>
    </row>
    <row r="151" s="163" customFormat="true" ht="12" hidden="false" customHeight="true" outlineLevel="0" collapsed="false">
      <c r="C151" s="1"/>
      <c r="D151" s="1"/>
      <c r="E151" s="1"/>
      <c r="F151" s="1"/>
      <c r="G151" s="1"/>
      <c r="H151" s="1"/>
      <c r="I151" s="2"/>
      <c r="J151" s="1"/>
      <c r="K151" s="1"/>
    </row>
    <row r="152" s="163" customFormat="true" ht="12" hidden="false" customHeight="false" outlineLevel="0" collapsed="false">
      <c r="C152" s="153" t="s">
        <v>175</v>
      </c>
      <c r="D152" s="154" t="s">
        <v>6</v>
      </c>
      <c r="E152" s="1"/>
      <c r="F152" s="1"/>
      <c r="G152" s="1"/>
      <c r="H152" s="1"/>
      <c r="I152" s="2"/>
      <c r="J152" s="1"/>
      <c r="K152" s="1"/>
    </row>
    <row r="153" s="163" customFormat="true" ht="10.5" hidden="false" customHeight="true" outlineLevel="0" collapsed="false">
      <c r="C153" s="1"/>
      <c r="D153" s="155" t="s">
        <v>176</v>
      </c>
      <c r="E153" s="1"/>
      <c r="F153" s="1"/>
      <c r="G153" s="1"/>
      <c r="H153" s="1"/>
      <c r="I153" s="2"/>
      <c r="J153" s="1"/>
      <c r="K153" s="1"/>
    </row>
    <row r="154" s="163" customFormat="true" ht="10.5" hidden="false" customHeight="true" outlineLevel="0" collapsed="false">
      <c r="C154" s="1"/>
      <c r="D154" s="165" t="s">
        <v>177</v>
      </c>
      <c r="E154" s="165"/>
      <c r="F154" s="165" t="s">
        <v>178</v>
      </c>
      <c r="G154" s="1"/>
      <c r="H154" s="1"/>
      <c r="I154" s="2"/>
      <c r="J154" s="1"/>
      <c r="K154" s="1"/>
    </row>
    <row r="155" s="163" customFormat="true" ht="10.5" hidden="false" customHeight="true" outlineLevel="0" collapsed="false">
      <c r="C155" s="1"/>
      <c r="D155" s="165" t="s">
        <v>179</v>
      </c>
      <c r="E155" s="165"/>
      <c r="F155" s="165" t="s">
        <v>180</v>
      </c>
      <c r="G155" s="1"/>
      <c r="H155" s="1"/>
      <c r="I155" s="2"/>
      <c r="J155" s="1"/>
      <c r="K155" s="1"/>
    </row>
    <row r="156" s="163" customFormat="true" ht="10.5" hidden="false" customHeight="true" outlineLevel="0" collapsed="false">
      <c r="C156" s="1"/>
      <c r="D156" s="165" t="s">
        <v>181</v>
      </c>
      <c r="E156" s="165"/>
      <c r="F156" s="165" t="s">
        <v>182</v>
      </c>
      <c r="G156" s="1"/>
      <c r="H156" s="1"/>
      <c r="I156" s="2"/>
      <c r="J156" s="1"/>
      <c r="K156" s="1"/>
    </row>
    <row r="157" s="163" customFormat="true" ht="10.5" hidden="false" customHeight="true" outlineLevel="0" collapsed="false">
      <c r="C157" s="1"/>
      <c r="D157" s="165" t="s">
        <v>183</v>
      </c>
      <c r="E157" s="165"/>
      <c r="F157" s="165" t="s">
        <v>184</v>
      </c>
      <c r="G157" s="1"/>
      <c r="H157" s="1"/>
      <c r="I157" s="2"/>
      <c r="J157" s="1"/>
      <c r="K157" s="1"/>
    </row>
    <row r="158" s="163" customFormat="true" ht="12" hidden="false" customHeight="true" outlineLevel="0" collapsed="false">
      <c r="C158" s="1"/>
      <c r="D158" s="165" t="s">
        <v>185</v>
      </c>
      <c r="E158" s="165"/>
      <c r="F158" s="165" t="s">
        <v>186</v>
      </c>
      <c r="G158" s="1"/>
      <c r="H158" s="1"/>
      <c r="I158" s="2"/>
      <c r="J158" s="1"/>
      <c r="K158" s="1"/>
    </row>
    <row r="159" s="163" customFormat="true" ht="12" hidden="false" customHeight="true" outlineLevel="0" collapsed="false">
      <c r="C159" s="1"/>
      <c r="D159" s="155"/>
      <c r="E159" s="155"/>
      <c r="F159" s="155"/>
      <c r="G159" s="1"/>
      <c r="H159" s="1"/>
      <c r="I159" s="2"/>
      <c r="J159" s="1"/>
      <c r="K159" s="1"/>
    </row>
    <row r="160" s="163" customFormat="true" ht="12" hidden="false" customHeight="false" outlineLevel="0" collapsed="false">
      <c r="C160" s="153" t="s">
        <v>187</v>
      </c>
      <c r="D160" s="154" t="s">
        <v>188</v>
      </c>
      <c r="E160" s="155"/>
      <c r="F160" s="155"/>
      <c r="G160" s="1"/>
      <c r="H160" s="1"/>
      <c r="I160" s="2"/>
      <c r="J160" s="1"/>
      <c r="K160" s="1"/>
    </row>
    <row r="161" s="163" customFormat="true" ht="10.5" hidden="false" customHeight="true" outlineLevel="0" collapsed="false">
      <c r="C161" s="1"/>
      <c r="D161" s="155" t="s">
        <v>189</v>
      </c>
      <c r="E161" s="155"/>
      <c r="F161" s="155"/>
      <c r="G161" s="1"/>
      <c r="H161" s="1"/>
      <c r="I161" s="2"/>
      <c r="J161" s="1"/>
      <c r="K161" s="1"/>
    </row>
    <row r="162" s="163" customFormat="true" ht="10.5" hidden="false" customHeight="true" outlineLevel="0" collapsed="false">
      <c r="C162" s="1"/>
      <c r="D162" s="120" t="s">
        <v>190</v>
      </c>
      <c r="E162" s="1"/>
      <c r="F162" s="1"/>
      <c r="G162" s="1"/>
      <c r="H162" s="1"/>
      <c r="I162" s="2"/>
      <c r="J162" s="1"/>
      <c r="K162" s="1"/>
    </row>
    <row r="163" customFormat="false" ht="7.5" hidden="false" customHeight="true" outlineLevel="0" collapsed="false">
      <c r="D163" s="141" t="s">
        <v>191</v>
      </c>
    </row>
    <row r="164" customFormat="false" ht="12" hidden="false" customHeight="true" outlineLevel="0" collapsed="false">
      <c r="D164" s="141"/>
    </row>
    <row r="165" customFormat="false" ht="11.25" hidden="false" customHeight="false" outlineLevel="0" collapsed="false">
      <c r="C165" s="153" t="s">
        <v>192</v>
      </c>
      <c r="D165" s="154" t="s">
        <v>193</v>
      </c>
    </row>
    <row r="166" customFormat="false" ht="10.5" hidden="false" customHeight="true" outlineLevel="0" collapsed="false">
      <c r="D166" s="155" t="s">
        <v>194</v>
      </c>
    </row>
    <row r="167" customFormat="false" ht="10.5" hidden="false" customHeight="true" outlineLevel="0" collapsed="false">
      <c r="D167" s="154" t="s">
        <v>195</v>
      </c>
    </row>
    <row r="168" customFormat="false" ht="10.5" hidden="false" customHeight="true" outlineLevel="0" collapsed="false">
      <c r="D168" s="155" t="s">
        <v>196</v>
      </c>
    </row>
    <row r="169" customFormat="false" ht="12" hidden="false" customHeight="true" outlineLevel="0" collapsed="false">
      <c r="D169" s="155"/>
    </row>
    <row r="170" customFormat="false" ht="11.25" hidden="false" customHeight="false" outlineLevel="0" collapsed="false">
      <c r="C170" s="153" t="s">
        <v>197</v>
      </c>
      <c r="D170" s="154" t="s">
        <v>198</v>
      </c>
    </row>
    <row r="171" customFormat="false" ht="10.5" hidden="false" customHeight="true" outlineLevel="0" collapsed="false">
      <c r="D171" s="155" t="s">
        <v>199</v>
      </c>
    </row>
    <row r="172" customFormat="false" ht="12" hidden="false" customHeight="true" outlineLevel="0" collapsed="false">
      <c r="D172" s="155"/>
    </row>
    <row r="173" customFormat="false" ht="11.25" hidden="false" customHeight="false" outlineLevel="0" collapsed="false">
      <c r="C173" s="153" t="s">
        <v>200</v>
      </c>
      <c r="D173" s="154" t="s">
        <v>39</v>
      </c>
    </row>
    <row r="174" customFormat="false" ht="10.5" hidden="false" customHeight="true" outlineLevel="0" collapsed="false">
      <c r="D174" s="155" t="s">
        <v>201</v>
      </c>
    </row>
    <row r="177" customFormat="false" ht="11.25" hidden="false" customHeight="false" outlineLevel="0" collapsed="false">
      <c r="C177" s="141" t="s">
        <v>202</v>
      </c>
    </row>
  </sheetData>
  <mergeCells count="86">
    <mergeCell ref="A1:K1"/>
    <mergeCell ref="A2:K2"/>
    <mergeCell ref="A3:K3"/>
    <mergeCell ref="D5:G5"/>
    <mergeCell ref="D7:G7"/>
    <mergeCell ref="D9:G9"/>
    <mergeCell ref="C14:E14"/>
    <mergeCell ref="J14:K14"/>
    <mergeCell ref="C15:E15"/>
    <mergeCell ref="J15:K15"/>
    <mergeCell ref="C16:E16"/>
    <mergeCell ref="J16:K16"/>
    <mergeCell ref="C17:E17"/>
    <mergeCell ref="J17:K17"/>
    <mergeCell ref="C18:E18"/>
    <mergeCell ref="J18:K18"/>
    <mergeCell ref="C19:E19"/>
    <mergeCell ref="J19:K19"/>
    <mergeCell ref="C20:E20"/>
    <mergeCell ref="J20:K20"/>
    <mergeCell ref="C21:E21"/>
    <mergeCell ref="J21:K21"/>
    <mergeCell ref="C22:E22"/>
    <mergeCell ref="J22:K22"/>
    <mergeCell ref="J24:K24"/>
    <mergeCell ref="C30:C32"/>
    <mergeCell ref="J30:K32"/>
    <mergeCell ref="E31:E32"/>
    <mergeCell ref="J33:K33"/>
    <mergeCell ref="E37:F37"/>
    <mergeCell ref="E38:F38"/>
    <mergeCell ref="C42:C43"/>
    <mergeCell ref="E42:F43"/>
    <mergeCell ref="H42:H43"/>
    <mergeCell ref="I42:K43"/>
    <mergeCell ref="C44:C45"/>
    <mergeCell ref="E44:F45"/>
    <mergeCell ref="H44:H45"/>
    <mergeCell ref="I44:K45"/>
    <mergeCell ref="I46:K51"/>
    <mergeCell ref="C58:D58"/>
    <mergeCell ref="H58:I58"/>
    <mergeCell ref="C59:D59"/>
    <mergeCell ref="H59:I59"/>
    <mergeCell ref="C60:D60"/>
    <mergeCell ref="H60:I60"/>
    <mergeCell ref="C61:D61"/>
    <mergeCell ref="H61:I61"/>
    <mergeCell ref="C62:D62"/>
    <mergeCell ref="H62:I62"/>
    <mergeCell ref="C63:D63"/>
    <mergeCell ref="H63:I63"/>
    <mergeCell ref="C64:D64"/>
    <mergeCell ref="H64:I64"/>
    <mergeCell ref="C65:D65"/>
    <mergeCell ref="C66:D66"/>
    <mergeCell ref="C70:E70"/>
    <mergeCell ref="F70:H70"/>
    <mergeCell ref="C71:D71"/>
    <mergeCell ref="F71:G71"/>
    <mergeCell ref="C72:D72"/>
    <mergeCell ref="F72:G72"/>
    <mergeCell ref="C73:D73"/>
    <mergeCell ref="F73:G73"/>
    <mergeCell ref="C74:D74"/>
    <mergeCell ref="F74:G74"/>
    <mergeCell ref="C75:D75"/>
    <mergeCell ref="F75:G75"/>
    <mergeCell ref="C76:D76"/>
    <mergeCell ref="F76:G76"/>
    <mergeCell ref="H81:I81"/>
    <mergeCell ref="H82:I82"/>
    <mergeCell ref="H83:I83"/>
    <mergeCell ref="H84:I84"/>
    <mergeCell ref="H85:I85"/>
    <mergeCell ref="H87:J90"/>
    <mergeCell ref="H91:J94"/>
    <mergeCell ref="H101:I101"/>
    <mergeCell ref="H102:I102"/>
    <mergeCell ref="H103:I103"/>
    <mergeCell ref="H104:I104"/>
    <mergeCell ref="C112:K112"/>
    <mergeCell ref="D116:K116"/>
    <mergeCell ref="D117:K117"/>
    <mergeCell ref="D118:K118"/>
    <mergeCell ref="D119:K119"/>
  </mergeCells>
  <printOptions headings="false" gridLines="false" gridLinesSet="true" horizontalCentered="true" verticalCentered="false"/>
  <pageMargins left="0.315277777777778" right="0.275694444444444" top="0.315277777777778" bottom="0.315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LibreOffice/7.6.3.2$Windows_X86_64 LibreOffice_project/29d686fea9f6705b262d369fede658f824154cc0</Application>
  <AppVersion>15.0000</AppVersion>
  <Company>COMUNE DI FOSSANO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2002-01-24T09:54:26Z</dcterms:created>
  <dc:creator>UFFICIO URBANISTICA</dc:creator>
  <dc:description/>
  <dc:language>it-IT</dc:language>
  <cp:lastModifiedBy/>
  <cp:lastPrinted>2019-12-03T08:29:17Z</cp:lastPrinted>
  <dcterms:modified xsi:type="dcterms:W3CDTF">2024-08-08T09:30:47Z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