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tto 0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<sst xmlns="http://schemas.openxmlformats.org/spreadsheetml/2006/main" count="61" uniqueCount="61">
  <si>
    <r>
      <rPr>
        <b val="true"/>
        <sz val="15"/>
        <color rgb="FF000000"/>
        <rFont val="Calibri"/>
        <family val="2"/>
        <charset val="1"/>
      </rPr>
      <t xml:space="preserve">Lotto 1 
</t>
    </r>
    <r>
      <rPr>
        <b val="true"/>
        <sz val="12"/>
        <color rgb="FF000000"/>
        <rFont val="Calibri"/>
        <family val="2"/>
        <charset val="1"/>
      </rPr>
      <t xml:space="preserve">C.P.V.:33690000-3 Medicinali vari
C.I.G.:  A0397623B0</t>
    </r>
  </si>
  <si>
    <t xml:space="preserve">Importo accordo quadro lotto 1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</si>
  <si>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</si>
  <si>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</si>
  <si>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</si>
  <si>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</si>
  <si>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</si>
  <si>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</si>
  <si>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</si>
  <si>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</si>
  <si>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CODICE DEGRASSI</t>
  </si>
  <si>
    <t xml:space="preserve">DESCRIZIONE DEGRASSI</t>
  </si>
  <si>
    <t xml:space="preserve">PESO</t>
  </si>
  <si>
    <t xml:space="preserve">IMPORTO PER OGNI CATEGORIA</t>
  </si>
  <si>
    <t xml:space="preserve">SCONTO BASE %</t>
  </si>
  <si>
    <t xml:space="preserve">VARIAZIONE SCONTO OFFERTO % (AUMENTO % RISPETTO COLONNA E)</t>
  </si>
  <si>
    <t xml:space="preserve">SCONTO NETTO % (E+F)</t>
  </si>
  <si>
    <t xml:space="preserve">VALORE DERIVATO DALL’APPLICAZIONE DELLO SCONTO AI FINI DEL CALCOLO DELLA MEDIA FINALE</t>
  </si>
  <si>
    <t xml:space="preserve">SPECIALITA' MEDICINALI CON PRESCRIZIONE MEDICA</t>
  </si>
  <si>
    <t xml:space="preserve">SPECIALITA' MEDICINALI SENZA OBBLIGO DI PRESCRIZIONE MEDICA S.O.P.</t>
  </si>
  <si>
    <t xml:space="preserve">SPECIALITA' MEDICINALI DA BANCO O DI AUTOMEDICAZIONE</t>
  </si>
  <si>
    <t xml:space="preserve">FARMACI PRECONFEZIONATI PRODOTTI INDUSTRIALMENTE - GENERICI FASCIA A</t>
  </si>
  <si>
    <t xml:space="preserve">FARMACI PRECONFEZIONATI PRODOTTI INDUSTRIALMENTE - GENERICI FASCIA C</t>
  </si>
  <si>
    <t xml:space="preserve">SPECIALITA' MEDICINALI VETERINARIE CON PRESCRIZIONE MEDICA</t>
  </si>
  <si>
    <t xml:space="preserve">SPECIALITA' MEDICINALI VETERINARIE SENZA OBBLIGO DI PRESCRIZIONE MEDICA</t>
  </si>
  <si>
    <t xml:space="preserve">PREPARAZIONI GALENICHE MAGISTRALI ESTEMPORANEE INDIVIDUALI</t>
  </si>
  <si>
    <t xml:space="preserve">PREPARATI GALENICI MAGISTRALI MULTIPLI</t>
  </si>
  <si>
    <t xml:space="preserve">SOSTANZE MATERIE PRIME PER USO DI LABORATORIO</t>
  </si>
  <si>
    <t xml:space="preserve">SOSTANZE PRECONFEZIONATE PER LA VENDITA PRONTE PER L'USO</t>
  </si>
  <si>
    <t xml:space="preserve">PRODOTTI OMEOPATICI</t>
  </si>
  <si>
    <t xml:space="preserve">ACQUE MINERALI</t>
  </si>
  <si>
    <t xml:space="preserve">PRODOTTI ZOOTECNICI</t>
  </si>
  <si>
    <t xml:space="preserve">ALTRI PRODOTTI AFFINI</t>
  </si>
  <si>
    <t xml:space="preserve">PRESIDI MEDICO-CHIRURGICI</t>
  </si>
  <si>
    <t xml:space="preserve">DIAGNOSTICI IN VITRO</t>
  </si>
  <si>
    <t xml:space="preserve">PRODOTTI PER L'IGIENE INTIMA USO INTERNO</t>
  </si>
  <si>
    <t xml:space="preserve">ACCESSORI AI PRESIDI MEDICO-CHIRURGICI</t>
  </si>
  <si>
    <t xml:space="preserve">PRODOTTI SANITARI</t>
  </si>
  <si>
    <t xml:space="preserve">STRUMENTI SANITARI</t>
  </si>
  <si>
    <t xml:space="preserve">AUSILI SANITARI</t>
  </si>
  <si>
    <t xml:space="preserve">ACCESSORI AGLI ARTICOLI SANITARI</t>
  </si>
  <si>
    <t xml:space="preserve">ALIMENTI PER LA PRIMA INFANZIA</t>
  </si>
  <si>
    <t xml:space="preserve">PRODOTTI DIETETICI</t>
  </si>
  <si>
    <t xml:space="preserve">COMPLEMENTI ALIMENTARI / INTEGRATORI DI REGIME E ALIMENTI SPECIALI</t>
  </si>
  <si>
    <t xml:space="preserve">ERBORISTERIA SALUTARE PRECONFEZIONATA</t>
  </si>
  <si>
    <t xml:space="preserve">EDULCORANTI SINTETICI</t>
  </si>
  <si>
    <t xml:space="preserve">PRODOTTI PER IL VISO, DETERGENTI E STRUCCANTI</t>
  </si>
  <si>
    <t xml:space="preserve">PRODOTTI PER IL VISO, TRATTAMENTO</t>
  </si>
  <si>
    <t xml:space="preserve">PRODOTTI VISO, TRUCCO</t>
  </si>
  <si>
    <t xml:space="preserve">PRODOTTI PER I CAPELLI E CUOIO CAPELLUTO</t>
  </si>
  <si>
    <t xml:space="preserve">PRODOTTI SOLARI</t>
  </si>
  <si>
    <t xml:space="preserve">PRODOTTI IGIENE DEL BAMBINO</t>
  </si>
  <si>
    <t xml:space="preserve">PRODOTTI IGIENE DEL CORPO</t>
  </si>
  <si>
    <t xml:space="preserve">PRODOTTI PER IL CORPO</t>
  </si>
  <si>
    <t xml:space="preserve">PRODOTTI PER LE MANI</t>
  </si>
  <si>
    <t xml:space="preserve">PRODOTTI PER UOMO</t>
  </si>
  <si>
    <t xml:space="preserve">PRODOTTI IGIENE DENTALE</t>
  </si>
  <si>
    <t xml:space="preserve">MATERIALE PER PROTESI</t>
  </si>
  <si>
    <t xml:space="preserve">ALTRI PRODOTTI A VALENZA SANITARIA PREVISTI DALLA TABELLA MERCEOLOGICA PER FARMACIE</t>
  </si>
  <si>
    <t xml:space="preserve">TOTALI</t>
  </si>
  <si>
    <t xml:space="preserve">CALCOLO SCONTO PONDERATO (valore da indicare nell’offerta economica della piattaforma SINTEL)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</si>
</sst>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.00%"/>
    <numFmt numFmtId="166" formatCode="0.00%"/>
    <numFmt numFmtId="167" formatCode="&quot;€ &quot;#,##0.00;[RED]&quot;-€ &quot;#,##0.00"/>
    <numFmt numFmtId="168" formatCode="0%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4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C9211E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0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1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9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14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6" ySplit="0" topLeftCell="G1" activePane="topRight" state="frozen"/>
      <selection pane="topLeft" activeCell="A1" activeCellId="0" sqref="A1"/>
      <selection pane="topRight" activeCell="A1" activeCellId="0" sqref="A1:H47"/>
    </sheetView>
  </sheetViews>
  <sheetFormatPr defaultColWidth="8.60546875" defaultRowHeight="13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62.3"/>
    <col collapsed="false" customWidth="true" hidden="false" outlineLevel="0" max="3" min="3" style="1" width="7.71"/>
    <col collapsed="false" customWidth="true" hidden="false" outlineLevel="0" max="4" min="4" style="1" width="13.29"/>
    <col collapsed="false" customWidth="true" hidden="false" outlineLevel="0" max="5" min="5" style="2" width="10.19"/>
    <col collapsed="false" customWidth="true" hidden="false" outlineLevel="0" max="6" min="6" style="3" width="12.75"/>
    <col collapsed="false" customWidth="true" hidden="false" outlineLevel="0" max="7" min="7" style="4" width="10.19"/>
    <col collapsed="false" customWidth="true" hidden="false" outlineLevel="0" max="8" min="8" style="5" width="18.71"/>
    <col collapsed="false" customWidth="true" hidden="false" outlineLevel="0" max="10" min="10" style="1" width="20.42"/>
  </cols>
  <sheetData>
    <row r="1" customFormat="false" ht="40.3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7"/>
      <c r="J1" s="7"/>
      <c r="K1" s="7"/>
    </row>
    <row r="2" customFormat="false" ht="46.95" hidden="false" customHeight="false" outlineLevel="0" collapsed="false">
      <c r="A2" s="8" t="s">
        <v>1</v>
      </c>
      <c r="B2" s="9" t="n">
        <v>2465169.05</v>
      </c>
      <c r="C2" s="10"/>
      <c r="D2" s="10"/>
      <c r="E2" s="10"/>
      <c r="F2" s="10"/>
      <c r="G2" s="10"/>
      <c r="H2" s="10"/>
      <c r="I2" s="11"/>
      <c r="J2" s="12"/>
      <c r="K2" s="12"/>
    </row>
    <row r="3" customFormat="false" ht="13.8" hidden="false" customHeight="false" outlineLevel="0" collapsed="false">
      <c r="A3" s="13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7" t="s">
        <v>7</v>
      </c>
      <c r="G3" s="16" t="s">
        <v>8</v>
      </c>
      <c r="H3" s="14" t="s">
        <v>9</v>
      </c>
      <c r="I3" s="11"/>
      <c r="J3" s="12"/>
      <c r="K3" s="12"/>
    </row>
    <row r="4" customFormat="false" ht="69.85" hidden="false" customHeight="false" outlineLevel="0" collapsed="false">
      <c r="A4" s="18" t="s">
        <v>10</v>
      </c>
      <c r="B4" s="18" t="s">
        <v>11</v>
      </c>
      <c r="C4" s="19" t="s">
        <v>12</v>
      </c>
      <c r="D4" s="20" t="s">
        <v>13</v>
      </c>
      <c r="E4" s="21" t="s">
        <v>14</v>
      </c>
      <c r="F4" s="22" t="s">
        <v>15</v>
      </c>
      <c r="G4" s="23" t="s">
        <v>16</v>
      </c>
      <c r="H4" s="24" t="s">
        <v>17</v>
      </c>
      <c r="I4" s="25"/>
      <c r="J4" s="26"/>
      <c r="K4" s="26"/>
    </row>
    <row r="5" customFormat="false" ht="18" hidden="false" customHeight="true" outlineLevel="0" collapsed="false">
      <c r="A5" s="27" t="n">
        <v>1011</v>
      </c>
      <c r="B5" s="28" t="s">
        <v>18</v>
      </c>
      <c r="C5" s="29" t="n">
        <v>0.4657</v>
      </c>
      <c r="D5" s="30" t="n">
        <f aca="false">C5*$B$2</f>
        <v>1148029.226585</v>
      </c>
      <c r="E5" s="31" t="n">
        <v>0.3275</v>
      </c>
      <c r="F5" s="32"/>
      <c r="G5" s="21" t="n">
        <f aca="false">E5+F5</f>
        <v>0.3275</v>
      </c>
      <c r="H5" s="33" t="n">
        <f aca="false">D5-(D5*G5)</f>
        <v>772049.654878412</v>
      </c>
      <c r="I5" s="34"/>
      <c r="J5" s="12"/>
      <c r="K5" s="35"/>
    </row>
    <row r="6" customFormat="false" ht="18" hidden="false" customHeight="true" outlineLevel="0" collapsed="false">
      <c r="A6" s="27" t="n">
        <v>1021</v>
      </c>
      <c r="B6" s="28" t="s">
        <v>19</v>
      </c>
      <c r="C6" s="29" t="n">
        <v>0.0271</v>
      </c>
      <c r="D6" s="30" t="n">
        <f aca="false">C6*$B$2</f>
        <v>66806.081255</v>
      </c>
      <c r="E6" s="31" t="n">
        <v>0.39</v>
      </c>
      <c r="F6" s="32"/>
      <c r="G6" s="21" t="n">
        <f aca="false">E6+F6</f>
        <v>0.39</v>
      </c>
      <c r="H6" s="33" t="n">
        <f aca="false">D6-(D6*G6)</f>
        <v>40751.70956555</v>
      </c>
      <c r="I6" s="34"/>
      <c r="J6" s="12"/>
      <c r="K6" s="35"/>
    </row>
    <row r="7" customFormat="false" ht="18" hidden="false" customHeight="true" outlineLevel="0" collapsed="false">
      <c r="A7" s="27" t="n">
        <v>1041</v>
      </c>
      <c r="B7" s="28" t="s">
        <v>20</v>
      </c>
      <c r="C7" s="29" t="n">
        <v>0.0753</v>
      </c>
      <c r="D7" s="30" t="n">
        <f aca="false">C7*$B$2</f>
        <v>185627.229465</v>
      </c>
      <c r="E7" s="31" t="n">
        <v>0.45</v>
      </c>
      <c r="F7" s="32"/>
      <c r="G7" s="21" t="n">
        <f aca="false">E7+F7</f>
        <v>0.45</v>
      </c>
      <c r="H7" s="33" t="n">
        <f aca="false">D7-(D7*G7)</f>
        <v>102094.97620575</v>
      </c>
      <c r="I7" s="34"/>
      <c r="J7" s="12"/>
      <c r="K7" s="35"/>
    </row>
    <row r="8" customFormat="false" ht="18" hidden="false" customHeight="true" outlineLevel="0" collapsed="false">
      <c r="A8" s="27" t="n">
        <v>1051</v>
      </c>
      <c r="B8" s="28" t="s">
        <v>21</v>
      </c>
      <c r="C8" s="29" t="n">
        <v>0.0934</v>
      </c>
      <c r="D8" s="30" t="n">
        <f aca="false">C8*$B$2</f>
        <v>230246.78927</v>
      </c>
      <c r="E8" s="31" t="n">
        <v>0.3835</v>
      </c>
      <c r="F8" s="32"/>
      <c r="G8" s="21" t="n">
        <f aca="false">E8+F8</f>
        <v>0.3835</v>
      </c>
      <c r="H8" s="33" t="n">
        <f aca="false">D8-(D8*G8)</f>
        <v>141947.145584955</v>
      </c>
      <c r="I8" s="34"/>
      <c r="J8" s="12"/>
      <c r="K8" s="35"/>
    </row>
    <row r="9" customFormat="false" ht="18" hidden="false" customHeight="true" outlineLevel="0" collapsed="false">
      <c r="A9" s="27" t="n">
        <v>1051</v>
      </c>
      <c r="B9" s="28" t="s">
        <v>22</v>
      </c>
      <c r="C9" s="29" t="n">
        <v>0.0361</v>
      </c>
      <c r="D9" s="30" t="n">
        <f aca="false">C9*$B$2</f>
        <v>88992.602705</v>
      </c>
      <c r="E9" s="31" t="n">
        <v>0.75</v>
      </c>
      <c r="F9" s="32"/>
      <c r="G9" s="21" t="n">
        <f aca="false">E9+F9</f>
        <v>0.75</v>
      </c>
      <c r="H9" s="33" t="n">
        <f aca="false">D9-(D9*G9)</f>
        <v>22248.15067625</v>
      </c>
      <c r="I9" s="34"/>
      <c r="J9" s="12"/>
      <c r="K9" s="35"/>
    </row>
    <row r="10" customFormat="false" ht="18" hidden="false" customHeight="true" outlineLevel="0" collapsed="false">
      <c r="A10" s="27" t="n">
        <v>1061</v>
      </c>
      <c r="B10" s="28" t="s">
        <v>23</v>
      </c>
      <c r="C10" s="29" t="n">
        <v>0.0037</v>
      </c>
      <c r="D10" s="30" t="n">
        <f aca="false">C10*$B$2</f>
        <v>9121.125485</v>
      </c>
      <c r="E10" s="31" t="n">
        <v>0.4</v>
      </c>
      <c r="F10" s="32"/>
      <c r="G10" s="21" t="n">
        <f aca="false">E10+F10</f>
        <v>0.4</v>
      </c>
      <c r="H10" s="33" t="n">
        <f aca="false">D10-(D10*G10)</f>
        <v>5472.675291</v>
      </c>
      <c r="I10" s="34"/>
      <c r="J10" s="12"/>
      <c r="K10" s="35"/>
    </row>
    <row r="11" customFormat="false" ht="18" hidden="false" customHeight="true" outlineLevel="0" collapsed="false">
      <c r="A11" s="27" t="n">
        <v>1071</v>
      </c>
      <c r="B11" s="28" t="s">
        <v>24</v>
      </c>
      <c r="C11" s="29" t="n">
        <v>0.0012</v>
      </c>
      <c r="D11" s="30" t="n">
        <f aca="false">C11*$B$2</f>
        <v>2958.20286</v>
      </c>
      <c r="E11" s="31" t="n">
        <v>0.4</v>
      </c>
      <c r="F11" s="32"/>
      <c r="G11" s="21" t="n">
        <f aca="false">E11+F11</f>
        <v>0.4</v>
      </c>
      <c r="H11" s="33" t="n">
        <f aca="false">D11-(D11*G11)</f>
        <v>1774.921716</v>
      </c>
      <c r="I11" s="34"/>
      <c r="J11" s="12"/>
      <c r="K11" s="35"/>
    </row>
    <row r="12" customFormat="false" ht="18" hidden="false" customHeight="true" outlineLevel="0" collapsed="false">
      <c r="A12" s="27" t="n">
        <v>1111</v>
      </c>
      <c r="B12" s="28" t="s">
        <v>25</v>
      </c>
      <c r="C12" s="29" t="n">
        <v>0.0004</v>
      </c>
      <c r="D12" s="30" t="n">
        <f aca="false">C12*$B$2</f>
        <v>986.06762</v>
      </c>
      <c r="E12" s="31" t="n">
        <v>0.4</v>
      </c>
      <c r="F12" s="32"/>
      <c r="G12" s="21" t="n">
        <f aca="false">E12+F12</f>
        <v>0.4</v>
      </c>
      <c r="H12" s="33" t="n">
        <f aca="false">D12-(D12*G12)</f>
        <v>591.640572</v>
      </c>
      <c r="I12" s="34"/>
      <c r="J12" s="12"/>
      <c r="K12" s="35"/>
    </row>
    <row r="13" customFormat="false" ht="18" hidden="false" customHeight="true" outlineLevel="0" collapsed="false">
      <c r="A13" s="27" t="n">
        <v>1121</v>
      </c>
      <c r="B13" s="28" t="s">
        <v>26</v>
      </c>
      <c r="C13" s="29" t="n">
        <v>0.0001</v>
      </c>
      <c r="D13" s="30" t="n">
        <f aca="false">C13*$B$2</f>
        <v>246.516905</v>
      </c>
      <c r="E13" s="31" t="n">
        <v>0.4</v>
      </c>
      <c r="F13" s="32"/>
      <c r="G13" s="21" t="n">
        <f aca="false">E13+F13</f>
        <v>0.4</v>
      </c>
      <c r="H13" s="33" t="n">
        <f aca="false">D13-(D13*G13)</f>
        <v>147.910143</v>
      </c>
      <c r="I13" s="34"/>
      <c r="J13" s="12"/>
      <c r="K13" s="35"/>
    </row>
    <row r="14" customFormat="false" ht="18" hidden="false" customHeight="true" outlineLevel="0" collapsed="false">
      <c r="A14" s="27" t="n">
        <v>1131</v>
      </c>
      <c r="B14" s="28" t="s">
        <v>27</v>
      </c>
      <c r="C14" s="29" t="n">
        <v>0.0019</v>
      </c>
      <c r="D14" s="30" t="n">
        <f aca="false">C14*$B$2</f>
        <v>4683.821195</v>
      </c>
      <c r="E14" s="31" t="n">
        <v>0.4</v>
      </c>
      <c r="F14" s="32"/>
      <c r="G14" s="21" t="n">
        <f aca="false">E14+F14</f>
        <v>0.4</v>
      </c>
      <c r="H14" s="33" t="n">
        <f aca="false">D14-(D14*G14)</f>
        <v>2810.292717</v>
      </c>
      <c r="I14" s="34"/>
      <c r="J14" s="12"/>
      <c r="K14" s="35"/>
    </row>
    <row r="15" customFormat="false" ht="18" hidden="false" customHeight="true" outlineLevel="0" collapsed="false">
      <c r="A15" s="27" t="n">
        <v>1141</v>
      </c>
      <c r="B15" s="28" t="s">
        <v>28</v>
      </c>
      <c r="C15" s="29" t="n">
        <v>0.0001</v>
      </c>
      <c r="D15" s="30" t="n">
        <f aca="false">C15*$B$2</f>
        <v>246.516905</v>
      </c>
      <c r="E15" s="31" t="n">
        <v>0.4</v>
      </c>
      <c r="F15" s="32"/>
      <c r="G15" s="21" t="n">
        <f aca="false">E15+F15</f>
        <v>0.4</v>
      </c>
      <c r="H15" s="33" t="n">
        <f aca="false">D15-(D15*G15)</f>
        <v>147.910143</v>
      </c>
      <c r="I15" s="34"/>
      <c r="J15" s="12"/>
      <c r="K15" s="35"/>
    </row>
    <row r="16" customFormat="false" ht="18" hidden="false" customHeight="true" outlineLevel="0" collapsed="false">
      <c r="A16" s="27" t="n">
        <v>1151</v>
      </c>
      <c r="B16" s="36" t="s">
        <v>29</v>
      </c>
      <c r="C16" s="29" t="n">
        <v>0.0047</v>
      </c>
      <c r="D16" s="30" t="n">
        <f aca="false">C16*$B$2</f>
        <v>11586.294535</v>
      </c>
      <c r="E16" s="31" t="n">
        <v>0.35</v>
      </c>
      <c r="F16" s="32"/>
      <c r="G16" s="21" t="n">
        <f aca="false">E16+F16</f>
        <v>0.35</v>
      </c>
      <c r="H16" s="33" t="n">
        <f aca="false">D16-(D16*G16)</f>
        <v>7531.09144775</v>
      </c>
      <c r="I16" s="34"/>
      <c r="J16" s="12"/>
      <c r="K16" s="35"/>
    </row>
    <row r="17" customFormat="false" ht="18" hidden="false" customHeight="true" outlineLevel="0" collapsed="false">
      <c r="A17" s="27" t="n">
        <v>1212</v>
      </c>
      <c r="B17" s="36" t="s">
        <v>30</v>
      </c>
      <c r="C17" s="29" t="n">
        <v>0.0002</v>
      </c>
      <c r="D17" s="30" t="n">
        <f aca="false">C17*$B$2</f>
        <v>493.03381</v>
      </c>
      <c r="E17" s="31" t="n">
        <v>0.35</v>
      </c>
      <c r="F17" s="32"/>
      <c r="G17" s="21" t="n">
        <f aca="false">E17+F17</f>
        <v>0.35</v>
      </c>
      <c r="H17" s="33" t="n">
        <f aca="false">D17-(D17*G17)</f>
        <v>320.4719765</v>
      </c>
      <c r="I17" s="34"/>
      <c r="J17" s="12"/>
      <c r="K17" s="35"/>
    </row>
    <row r="18" customFormat="false" ht="18" hidden="false" customHeight="true" outlineLevel="0" collapsed="false">
      <c r="A18" s="27" t="n">
        <v>1222</v>
      </c>
      <c r="B18" s="36" t="s">
        <v>31</v>
      </c>
      <c r="C18" s="29" t="n">
        <v>0.0046</v>
      </c>
      <c r="D18" s="30" t="n">
        <f aca="false">C18*$B$2</f>
        <v>11339.77763</v>
      </c>
      <c r="E18" s="31" t="n">
        <v>0.4</v>
      </c>
      <c r="F18" s="32"/>
      <c r="G18" s="21" t="n">
        <f aca="false">E18+F18</f>
        <v>0.4</v>
      </c>
      <c r="H18" s="33" t="n">
        <f aca="false">D18-(D18*G18)</f>
        <v>6803.866578</v>
      </c>
      <c r="I18" s="34"/>
      <c r="J18" s="12"/>
      <c r="K18" s="35"/>
    </row>
    <row r="19" customFormat="false" ht="18" hidden="false" customHeight="true" outlineLevel="0" collapsed="false">
      <c r="A19" s="27" t="n">
        <v>1292</v>
      </c>
      <c r="B19" s="28" t="s">
        <v>32</v>
      </c>
      <c r="C19" s="29" t="n">
        <v>0.0003</v>
      </c>
      <c r="D19" s="30" t="n">
        <f aca="false">C19*$B$2</f>
        <v>739.550715</v>
      </c>
      <c r="E19" s="31" t="n">
        <v>0.4</v>
      </c>
      <c r="F19" s="32"/>
      <c r="G19" s="21" t="n">
        <f aca="false">E19+F19</f>
        <v>0.4</v>
      </c>
      <c r="H19" s="33" t="n">
        <f aca="false">D19-(D19*G19)</f>
        <v>443.730429</v>
      </c>
      <c r="I19" s="34"/>
      <c r="J19" s="12"/>
      <c r="K19" s="35"/>
    </row>
    <row r="20" customFormat="false" ht="18" hidden="false" customHeight="true" outlineLevel="0" collapsed="false">
      <c r="A20" s="27" t="n">
        <v>1312</v>
      </c>
      <c r="B20" s="36" t="s">
        <v>33</v>
      </c>
      <c r="C20" s="29" t="n">
        <v>0.0032</v>
      </c>
      <c r="D20" s="30" t="n">
        <f aca="false">C20*$B$2</f>
        <v>7888.54096</v>
      </c>
      <c r="E20" s="31" t="n">
        <v>0.35</v>
      </c>
      <c r="F20" s="32"/>
      <c r="G20" s="21" t="n">
        <f aca="false">E20+F20</f>
        <v>0.35</v>
      </c>
      <c r="H20" s="33" t="n">
        <f aca="false">D20-(D20*G20)</f>
        <v>5127.551624</v>
      </c>
      <c r="I20" s="34"/>
      <c r="J20" s="12"/>
      <c r="K20" s="35"/>
    </row>
    <row r="21" customFormat="false" ht="18" hidden="false" customHeight="true" outlineLevel="0" collapsed="false">
      <c r="A21" s="27" t="n">
        <v>1322</v>
      </c>
      <c r="B21" s="36" t="s">
        <v>34</v>
      </c>
      <c r="C21" s="29" t="n">
        <v>0.0096</v>
      </c>
      <c r="D21" s="30" t="n">
        <f aca="false">C21*$B$2</f>
        <v>23665.62288</v>
      </c>
      <c r="E21" s="31" t="n">
        <v>0.5</v>
      </c>
      <c r="F21" s="32"/>
      <c r="G21" s="21" t="n">
        <f aca="false">E21+F21</f>
        <v>0.5</v>
      </c>
      <c r="H21" s="33" t="n">
        <f aca="false">D21-(D21*G21)</f>
        <v>11832.81144</v>
      </c>
      <c r="I21" s="34"/>
      <c r="J21" s="12"/>
      <c r="K21" s="35"/>
    </row>
    <row r="22" customFormat="false" ht="18" hidden="false" customHeight="true" outlineLevel="0" collapsed="false">
      <c r="A22" s="27" t="n">
        <v>1332</v>
      </c>
      <c r="B22" s="28" t="s">
        <v>35</v>
      </c>
      <c r="C22" s="29" t="n">
        <v>0.0084</v>
      </c>
      <c r="D22" s="30" t="n">
        <f aca="false">C22*$B$2</f>
        <v>20707.42002</v>
      </c>
      <c r="E22" s="31" t="n">
        <v>0.4</v>
      </c>
      <c r="F22" s="32"/>
      <c r="G22" s="21" t="n">
        <f aca="false">E22+F22</f>
        <v>0.4</v>
      </c>
      <c r="H22" s="33" t="n">
        <f aca="false">D22-(D22*G22)</f>
        <v>12424.452012</v>
      </c>
      <c r="I22" s="34"/>
      <c r="J22" s="12"/>
      <c r="K22" s="35"/>
    </row>
    <row r="23" customFormat="false" ht="18" hidden="false" customHeight="true" outlineLevel="0" collapsed="false">
      <c r="A23" s="27" t="n">
        <v>1392</v>
      </c>
      <c r="B23" s="28" t="s">
        <v>36</v>
      </c>
      <c r="C23" s="29" t="n">
        <v>0.0017</v>
      </c>
      <c r="D23" s="30" t="n">
        <f aca="false">C23*$B$2</f>
        <v>4190.787385</v>
      </c>
      <c r="E23" s="31" t="n">
        <v>0.35</v>
      </c>
      <c r="F23" s="32"/>
      <c r="G23" s="21" t="n">
        <f aca="false">E23+F23</f>
        <v>0.35</v>
      </c>
      <c r="H23" s="33" t="n">
        <f aca="false">D23-(D23*G23)</f>
        <v>2724.01180025</v>
      </c>
      <c r="I23" s="34"/>
      <c r="J23" s="12"/>
      <c r="K23" s="35"/>
    </row>
    <row r="24" customFormat="false" ht="18" hidden="false" customHeight="true" outlineLevel="0" collapsed="false">
      <c r="A24" s="27" t="n">
        <v>1412</v>
      </c>
      <c r="B24" s="36" t="s">
        <v>37</v>
      </c>
      <c r="C24" s="29" t="n">
        <v>0.0475</v>
      </c>
      <c r="D24" s="30" t="n">
        <f aca="false">C24*$B$2</f>
        <v>117095.529875</v>
      </c>
      <c r="E24" s="31" t="n">
        <v>0.4</v>
      </c>
      <c r="F24" s="32"/>
      <c r="G24" s="21" t="n">
        <f aca="false">E24+F24</f>
        <v>0.4</v>
      </c>
      <c r="H24" s="33" t="n">
        <f aca="false">D24-(D24*G24)</f>
        <v>70257.317925</v>
      </c>
      <c r="I24" s="34"/>
      <c r="J24" s="12"/>
      <c r="K24" s="35"/>
    </row>
    <row r="25" customFormat="false" ht="18" hidden="false" customHeight="true" outlineLevel="0" collapsed="false">
      <c r="A25" s="27" t="n">
        <v>1422</v>
      </c>
      <c r="B25" s="36" t="s">
        <v>38</v>
      </c>
      <c r="C25" s="29" t="n">
        <v>0.0104</v>
      </c>
      <c r="D25" s="30" t="n">
        <f aca="false">C25*$B$2</f>
        <v>25637.75812</v>
      </c>
      <c r="E25" s="31" t="n">
        <v>0.4</v>
      </c>
      <c r="F25" s="32"/>
      <c r="G25" s="21" t="n">
        <f aca="false">E25+F25</f>
        <v>0.4</v>
      </c>
      <c r="H25" s="33" t="n">
        <f aca="false">D25-(D25*G25)</f>
        <v>15382.654872</v>
      </c>
      <c r="I25" s="34"/>
      <c r="J25" s="12"/>
      <c r="K25" s="35"/>
    </row>
    <row r="26" customFormat="false" ht="18" hidden="false" customHeight="true" outlineLevel="0" collapsed="false">
      <c r="A26" s="27" t="n">
        <v>1432</v>
      </c>
      <c r="B26" s="36" t="s">
        <v>39</v>
      </c>
      <c r="C26" s="29" t="n">
        <v>0.0156</v>
      </c>
      <c r="D26" s="30" t="n">
        <f aca="false">C26*$B$2</f>
        <v>38456.63718</v>
      </c>
      <c r="E26" s="31" t="n">
        <v>0.4</v>
      </c>
      <c r="F26" s="32"/>
      <c r="G26" s="21" t="n">
        <f aca="false">E26+F26</f>
        <v>0.4</v>
      </c>
      <c r="H26" s="33" t="n">
        <f aca="false">D26-(D26*G26)</f>
        <v>23073.982308</v>
      </c>
      <c r="I26" s="34"/>
      <c r="J26" s="12"/>
      <c r="K26" s="35"/>
    </row>
    <row r="27" customFormat="false" ht="18" hidden="false" customHeight="true" outlineLevel="0" collapsed="false">
      <c r="A27" s="27" t="n">
        <v>1492</v>
      </c>
      <c r="B27" s="28" t="s">
        <v>40</v>
      </c>
      <c r="C27" s="29" t="n">
        <v>0.0007</v>
      </c>
      <c r="D27" s="30" t="n">
        <f aca="false">C27*$B$2</f>
        <v>1725.618335</v>
      </c>
      <c r="E27" s="31" t="n">
        <v>0.4</v>
      </c>
      <c r="F27" s="32"/>
      <c r="G27" s="21" t="n">
        <f aca="false">E27+F27</f>
        <v>0.4</v>
      </c>
      <c r="H27" s="33" t="n">
        <f aca="false">D27-(D27*G27)</f>
        <v>1035.371001</v>
      </c>
      <c r="I27" s="34"/>
      <c r="J27" s="12"/>
      <c r="K27" s="35"/>
    </row>
    <row r="28" customFormat="false" ht="18" hidden="false" customHeight="true" outlineLevel="0" collapsed="false">
      <c r="A28" s="27" t="n">
        <v>2612</v>
      </c>
      <c r="B28" s="28" t="s">
        <v>41</v>
      </c>
      <c r="C28" s="29" t="n">
        <v>0.015</v>
      </c>
      <c r="D28" s="30" t="n">
        <f aca="false">C28*$B$2</f>
        <v>36977.53575</v>
      </c>
      <c r="E28" s="31" t="n">
        <v>0.35</v>
      </c>
      <c r="F28" s="32"/>
      <c r="G28" s="21" t="n">
        <f aca="false">E28+F28</f>
        <v>0.35</v>
      </c>
      <c r="H28" s="33" t="n">
        <f aca="false">D28-(D28*G28)</f>
        <v>24035.3982375</v>
      </c>
      <c r="I28" s="34"/>
      <c r="J28" s="12"/>
      <c r="K28" s="35"/>
    </row>
    <row r="29" customFormat="false" ht="18" hidden="false" customHeight="true" outlineLevel="0" collapsed="false">
      <c r="A29" s="27" t="n">
        <v>2622</v>
      </c>
      <c r="B29" s="36" t="s">
        <v>42</v>
      </c>
      <c r="C29" s="29" t="n">
        <v>0.0061</v>
      </c>
      <c r="D29" s="30" t="n">
        <f aca="false">C29*$B$2</f>
        <v>15037.531205</v>
      </c>
      <c r="E29" s="31" t="n">
        <v>0.35</v>
      </c>
      <c r="F29" s="32"/>
      <c r="G29" s="21" t="n">
        <f aca="false">E29+F29</f>
        <v>0.35</v>
      </c>
      <c r="H29" s="33" t="n">
        <f aca="false">D29-(D29*G29)</f>
        <v>9774.39528325</v>
      </c>
      <c r="I29" s="34"/>
      <c r="J29" s="12"/>
      <c r="K29" s="35"/>
    </row>
    <row r="30" customFormat="false" ht="18" hidden="false" customHeight="true" outlineLevel="0" collapsed="false">
      <c r="A30" s="27" t="n">
        <v>2632</v>
      </c>
      <c r="B30" s="28" t="s">
        <v>43</v>
      </c>
      <c r="C30" s="29" t="n">
        <v>0.0938</v>
      </c>
      <c r="D30" s="30" t="n">
        <f aca="false">C30*$B$2</f>
        <v>231232.85689</v>
      </c>
      <c r="E30" s="31" t="n">
        <v>0.4</v>
      </c>
      <c r="F30" s="32"/>
      <c r="G30" s="21" t="n">
        <f aca="false">E30+F30</f>
        <v>0.4</v>
      </c>
      <c r="H30" s="33" t="n">
        <f aca="false">D30-(D30*G30)</f>
        <v>138739.714134</v>
      </c>
      <c r="I30" s="34"/>
      <c r="J30" s="12"/>
      <c r="K30" s="35"/>
    </row>
    <row r="31" customFormat="false" ht="18" hidden="false" customHeight="true" outlineLevel="0" collapsed="false">
      <c r="A31" s="27" t="n">
        <v>2642</v>
      </c>
      <c r="B31" s="28" t="s">
        <v>44</v>
      </c>
      <c r="C31" s="29" t="n">
        <v>0.0014</v>
      </c>
      <c r="D31" s="30" t="n">
        <f aca="false">C31*$B$2</f>
        <v>3451.23667</v>
      </c>
      <c r="E31" s="31" t="n">
        <v>0.35</v>
      </c>
      <c r="F31" s="32"/>
      <c r="G31" s="21" t="n">
        <f aca="false">E31+F31</f>
        <v>0.35</v>
      </c>
      <c r="H31" s="33" t="n">
        <f aca="false">D31-(D31*G31)</f>
        <v>2243.3038355</v>
      </c>
      <c r="I31" s="34"/>
      <c r="J31" s="12"/>
      <c r="K31" s="35"/>
    </row>
    <row r="32" customFormat="false" ht="18" hidden="false" customHeight="true" outlineLevel="0" collapsed="false">
      <c r="A32" s="27" t="n">
        <v>2652</v>
      </c>
      <c r="B32" s="36" t="s">
        <v>45</v>
      </c>
      <c r="C32" s="29" t="n">
        <v>0.0013</v>
      </c>
      <c r="D32" s="30" t="n">
        <f aca="false">C32*$B$2</f>
        <v>3204.719765</v>
      </c>
      <c r="E32" s="31" t="n">
        <v>0.35</v>
      </c>
      <c r="F32" s="32"/>
      <c r="G32" s="21" t="n">
        <f aca="false">E32+F32</f>
        <v>0.35</v>
      </c>
      <c r="H32" s="33" t="n">
        <f aca="false">D32-(D32*G32)</f>
        <v>2083.06784725</v>
      </c>
      <c r="I32" s="34"/>
      <c r="J32" s="12"/>
      <c r="K32" s="35"/>
    </row>
    <row r="33" customFormat="false" ht="18" hidden="false" customHeight="true" outlineLevel="0" collapsed="false">
      <c r="A33" s="27" t="n">
        <v>2712</v>
      </c>
      <c r="B33" s="28" t="s">
        <v>46</v>
      </c>
      <c r="C33" s="29" t="n">
        <v>0.0021</v>
      </c>
      <c r="D33" s="30" t="n">
        <f aca="false">C33*$B$2</f>
        <v>5176.855005</v>
      </c>
      <c r="E33" s="31" t="n">
        <v>0.4</v>
      </c>
      <c r="F33" s="32"/>
      <c r="G33" s="21" t="n">
        <f aca="false">E33+F33</f>
        <v>0.4</v>
      </c>
      <c r="H33" s="33" t="n">
        <f aca="false">D33-(D33*G33)</f>
        <v>3106.113003</v>
      </c>
      <c r="I33" s="34"/>
      <c r="J33" s="12"/>
      <c r="K33" s="35"/>
    </row>
    <row r="34" customFormat="false" ht="18" hidden="false" customHeight="true" outlineLevel="0" collapsed="false">
      <c r="A34" s="27" t="n">
        <v>2722</v>
      </c>
      <c r="B34" s="28" t="s">
        <v>47</v>
      </c>
      <c r="C34" s="29" t="n">
        <v>0.0137</v>
      </c>
      <c r="D34" s="30" t="n">
        <f aca="false">C34*$B$2</f>
        <v>33772.815985</v>
      </c>
      <c r="E34" s="31" t="n">
        <v>0.4</v>
      </c>
      <c r="F34" s="32"/>
      <c r="G34" s="21" t="n">
        <f aca="false">E34+F34</f>
        <v>0.4</v>
      </c>
      <c r="H34" s="33" t="n">
        <f aca="false">D34-(D34*G34)</f>
        <v>20263.689591</v>
      </c>
      <c r="I34" s="34"/>
      <c r="J34" s="12"/>
      <c r="K34" s="35"/>
    </row>
    <row r="35" customFormat="false" ht="18" hidden="false" customHeight="true" outlineLevel="0" collapsed="false">
      <c r="A35" s="27" t="n">
        <v>2732</v>
      </c>
      <c r="B35" s="36" t="s">
        <v>48</v>
      </c>
      <c r="C35" s="29" t="n">
        <v>0.0032</v>
      </c>
      <c r="D35" s="30" t="n">
        <f aca="false">C35*$B$2</f>
        <v>7888.54096</v>
      </c>
      <c r="E35" s="31" t="n">
        <v>0.35</v>
      </c>
      <c r="F35" s="32"/>
      <c r="G35" s="21" t="n">
        <f aca="false">E35+F35</f>
        <v>0.35</v>
      </c>
      <c r="H35" s="33" t="n">
        <f aca="false">D35-(D35*G35)</f>
        <v>5127.551624</v>
      </c>
      <c r="I35" s="34"/>
      <c r="J35" s="12"/>
      <c r="K35" s="35"/>
    </row>
    <row r="36" customFormat="false" ht="18" hidden="false" customHeight="true" outlineLevel="0" collapsed="false">
      <c r="A36" s="27" t="n">
        <v>2742</v>
      </c>
      <c r="B36" s="28" t="s">
        <v>49</v>
      </c>
      <c r="C36" s="29" t="n">
        <v>0.0031</v>
      </c>
      <c r="D36" s="30" t="n">
        <f aca="false">C36*$B$2</f>
        <v>7642.024055</v>
      </c>
      <c r="E36" s="31" t="n">
        <v>0.4</v>
      </c>
      <c r="F36" s="32"/>
      <c r="G36" s="21" t="n">
        <f aca="false">E36+F36</f>
        <v>0.4</v>
      </c>
      <c r="H36" s="33" t="n">
        <f aca="false">D36-(D36*G36)</f>
        <v>4585.214433</v>
      </c>
      <c r="I36" s="34"/>
      <c r="J36" s="12"/>
      <c r="K36" s="35"/>
    </row>
    <row r="37" customFormat="false" ht="18" hidden="false" customHeight="true" outlineLevel="0" collapsed="false">
      <c r="A37" s="27" t="n">
        <v>2752</v>
      </c>
      <c r="B37" s="36" t="s">
        <v>50</v>
      </c>
      <c r="C37" s="29" t="n">
        <v>0.0033</v>
      </c>
      <c r="D37" s="30" t="n">
        <f aca="false">C37*$B$2</f>
        <v>8135.057865</v>
      </c>
      <c r="E37" s="31" t="n">
        <v>0.35</v>
      </c>
      <c r="F37" s="32"/>
      <c r="G37" s="21" t="n">
        <f aca="false">E37+F37</f>
        <v>0.35</v>
      </c>
      <c r="H37" s="33" t="n">
        <f aca="false">D37-(D37*G37)</f>
        <v>5287.78761225</v>
      </c>
      <c r="I37" s="34"/>
      <c r="J37" s="12"/>
      <c r="K37" s="35"/>
    </row>
    <row r="38" customFormat="false" ht="18" hidden="false" customHeight="true" outlineLevel="0" collapsed="false">
      <c r="A38" s="27" t="n">
        <v>2762</v>
      </c>
      <c r="B38" s="36" t="s">
        <v>51</v>
      </c>
      <c r="C38" s="29" t="n">
        <v>0.0042</v>
      </c>
      <c r="D38" s="30" t="n">
        <f aca="false">C38*$B$2</f>
        <v>10353.71001</v>
      </c>
      <c r="E38" s="31" t="n">
        <v>0.35</v>
      </c>
      <c r="F38" s="32"/>
      <c r="G38" s="21" t="n">
        <f aca="false">E38+F38</f>
        <v>0.35</v>
      </c>
      <c r="H38" s="33" t="n">
        <f aca="false">D38-(D38*G38)</f>
        <v>6729.9115065</v>
      </c>
      <c r="I38" s="34"/>
      <c r="J38" s="12"/>
      <c r="K38" s="35"/>
    </row>
    <row r="39" customFormat="false" ht="18" hidden="false" customHeight="true" outlineLevel="0" collapsed="false">
      <c r="A39" s="27" t="n">
        <v>2772</v>
      </c>
      <c r="B39" s="36" t="s">
        <v>52</v>
      </c>
      <c r="C39" s="29" t="n">
        <v>0.0045</v>
      </c>
      <c r="D39" s="30" t="n">
        <f aca="false">C39*$B$2</f>
        <v>11093.260725</v>
      </c>
      <c r="E39" s="31" t="n">
        <v>0.4</v>
      </c>
      <c r="F39" s="32"/>
      <c r="G39" s="21" t="n">
        <f aca="false">E39+F39</f>
        <v>0.4</v>
      </c>
      <c r="H39" s="33" t="n">
        <f aca="false">D39-(D39*G39)</f>
        <v>6655.956435</v>
      </c>
      <c r="I39" s="34"/>
      <c r="J39" s="12"/>
      <c r="K39" s="35"/>
    </row>
    <row r="40" customFormat="false" ht="18" hidden="false" customHeight="true" outlineLevel="0" collapsed="false">
      <c r="A40" s="27" t="n">
        <v>2782</v>
      </c>
      <c r="B40" s="36" t="s">
        <v>53</v>
      </c>
      <c r="C40" s="29" t="n">
        <v>0.0147</v>
      </c>
      <c r="D40" s="30" t="n">
        <f aca="false">C40*$B$2</f>
        <v>36237.985035</v>
      </c>
      <c r="E40" s="31" t="n">
        <v>0.4</v>
      </c>
      <c r="F40" s="32"/>
      <c r="G40" s="21" t="n">
        <f aca="false">E40+F40</f>
        <v>0.4</v>
      </c>
      <c r="H40" s="33" t="n">
        <f aca="false">D40-(D40*G40)</f>
        <v>21742.791021</v>
      </c>
      <c r="I40" s="34"/>
      <c r="J40" s="12"/>
      <c r="K40" s="35"/>
    </row>
    <row r="41" customFormat="false" ht="18" hidden="false" customHeight="true" outlineLevel="0" collapsed="false">
      <c r="A41" s="27" t="n">
        <v>2792</v>
      </c>
      <c r="B41" s="36" t="s">
        <v>54</v>
      </c>
      <c r="C41" s="29" t="n">
        <v>0.0021</v>
      </c>
      <c r="D41" s="30" t="n">
        <f aca="false">C41*$B$2</f>
        <v>5176.855005</v>
      </c>
      <c r="E41" s="31" t="n">
        <v>0.35</v>
      </c>
      <c r="F41" s="32"/>
      <c r="G41" s="21" t="n">
        <f aca="false">E41+F41</f>
        <v>0.35</v>
      </c>
      <c r="H41" s="33" t="n">
        <f aca="false">D41-(D41*G41)</f>
        <v>3364.95575325</v>
      </c>
      <c r="I41" s="34"/>
      <c r="J41" s="12"/>
      <c r="K41" s="35"/>
    </row>
    <row r="42" customFormat="false" ht="18" hidden="false" customHeight="true" outlineLevel="0" collapsed="false">
      <c r="A42" s="27" t="n">
        <v>2802</v>
      </c>
      <c r="B42" s="36" t="s">
        <v>55</v>
      </c>
      <c r="C42" s="29" t="n">
        <v>0.0008</v>
      </c>
      <c r="D42" s="30" t="n">
        <f aca="false">C42*$B$2</f>
        <v>1972.13524</v>
      </c>
      <c r="E42" s="31" t="n">
        <v>0.35</v>
      </c>
      <c r="F42" s="32"/>
      <c r="G42" s="21" t="n">
        <f aca="false">E42+F42</f>
        <v>0.35</v>
      </c>
      <c r="H42" s="33" t="n">
        <f aca="false">D42-(D42*G42)</f>
        <v>1281.887906</v>
      </c>
      <c r="I42" s="34"/>
      <c r="J42" s="12"/>
      <c r="K42" s="35"/>
    </row>
    <row r="43" customFormat="false" ht="18" hidden="false" customHeight="true" outlineLevel="0" collapsed="false">
      <c r="A43" s="27" t="n">
        <v>2812</v>
      </c>
      <c r="B43" s="36" t="s">
        <v>56</v>
      </c>
      <c r="C43" s="29" t="n">
        <v>0.006</v>
      </c>
      <c r="D43" s="30" t="n">
        <f aca="false">C43*$B$2</f>
        <v>14791.0143</v>
      </c>
      <c r="E43" s="31" t="n">
        <v>0.4</v>
      </c>
      <c r="F43" s="32"/>
      <c r="G43" s="21" t="n">
        <f aca="false">E43+F43</f>
        <v>0.4</v>
      </c>
      <c r="H43" s="33" t="n">
        <f aca="false">D43-(D43*G43)</f>
        <v>8874.60858</v>
      </c>
      <c r="I43" s="34"/>
      <c r="J43" s="12"/>
      <c r="K43" s="35"/>
    </row>
    <row r="44" customFormat="false" ht="18" hidden="false" customHeight="true" outlineLevel="0" collapsed="false">
      <c r="A44" s="27" t="n">
        <v>2822</v>
      </c>
      <c r="B44" s="36" t="s">
        <v>57</v>
      </c>
      <c r="C44" s="29" t="n">
        <v>0.0052</v>
      </c>
      <c r="D44" s="30" t="n">
        <f aca="false">C44*$B$2</f>
        <v>12818.87906</v>
      </c>
      <c r="E44" s="31" t="n">
        <v>0.35</v>
      </c>
      <c r="F44" s="32"/>
      <c r="G44" s="21" t="n">
        <f aca="false">E44+F44</f>
        <v>0.35</v>
      </c>
      <c r="H44" s="33" t="n">
        <f aca="false">D44-(D44*G44)</f>
        <v>8332.271389</v>
      </c>
      <c r="I44" s="34"/>
      <c r="J44" s="12"/>
      <c r="K44" s="35"/>
    </row>
    <row r="45" customFormat="false" ht="18" hidden="false" customHeight="true" outlineLevel="0" collapsed="false">
      <c r="A45" s="27" t="n">
        <v>2902</v>
      </c>
      <c r="B45" s="37" t="s">
        <v>58</v>
      </c>
      <c r="C45" s="29" t="n">
        <v>0.0076</v>
      </c>
      <c r="D45" s="30" t="n">
        <f aca="false">C45*$B$2</f>
        <v>18735.28478</v>
      </c>
      <c r="E45" s="31" t="n">
        <v>0.4</v>
      </c>
      <c r="F45" s="32"/>
      <c r="G45" s="21" t="n">
        <f aca="false">E45+F45</f>
        <v>0.4</v>
      </c>
      <c r="H45" s="33" t="n">
        <f aca="false">D45-(D45*G45)</f>
        <v>11241.170868</v>
      </c>
      <c r="I45" s="34"/>
      <c r="J45" s="12"/>
      <c r="K45" s="35"/>
    </row>
    <row r="46" s="46" customFormat="true" ht="13.8" hidden="false" customHeight="false" outlineLevel="0" collapsed="false">
      <c r="A46" s="38"/>
      <c r="B46" s="39" t="s">
        <v>59</v>
      </c>
      <c r="C46" s="40" t="n">
        <f aca="false">SUM(C5:C45)</f>
        <v>1</v>
      </c>
      <c r="D46" s="41" t="n">
        <f aca="false">SUM(D5:D45)</f>
        <v>2465169.05</v>
      </c>
      <c r="E46" s="42"/>
      <c r="F46" s="43"/>
      <c r="G46" s="42"/>
      <c r="H46" s="30" t="n">
        <f aca="false">SUM(H$5:H$45)</f>
        <v>1530464.08996592</v>
      </c>
      <c r="I46" s="44"/>
      <c r="J46" s="45"/>
      <c r="K46" s="45"/>
    </row>
    <row r="47" customFormat="false" ht="28.3" hidden="false" customHeight="true" outlineLevel="0" collapsed="false">
      <c r="A47" s="47" t="s">
        <v>60</v>
      </c>
      <c r="B47" s="47"/>
      <c r="C47" s="47"/>
      <c r="D47" s="47"/>
      <c r="E47" s="47"/>
      <c r="F47" s="47"/>
      <c r="G47" s="48" t="n">
        <f aca="false">(100-(H46*100/D46))/100</f>
        <v>0.37916465</v>
      </c>
      <c r="H47" s="30"/>
      <c r="I47" s="49"/>
      <c r="J47" s="49"/>
      <c r="K47" s="49"/>
    </row>
    <row r="48" customFormat="false" ht="13.8" hidden="false" customHeight="false" outlineLevel="0" collapsed="false">
      <c r="G48" s="50"/>
      <c r="H48" s="51"/>
      <c r="I48" s="52"/>
      <c r="J48" s="52"/>
      <c r="K48" s="52"/>
    </row>
    <row r="49" customFormat="false" ht="13.8" hidden="false" customHeight="false" outlineLevel="0" collapsed="false">
      <c r="G49" s="50"/>
      <c r="H49" s="51"/>
      <c r="I49" s="52"/>
      <c r="J49" s="52"/>
      <c r="K49" s="52"/>
    </row>
    <row r="50" customFormat="false" ht="13.8" hidden="false" customHeight="false" outlineLevel="0" collapsed="false">
      <c r="G50" s="50"/>
      <c r="H50" s="51"/>
      <c r="I50" s="52"/>
      <c r="J50" s="52"/>
      <c r="K50" s="52"/>
    </row>
    <row r="51" customFormat="false" ht="13.8" hidden="false" customHeight="false" outlineLevel="0" collapsed="false">
      <c r="G51" s="50"/>
      <c r="H51" s="51"/>
      <c r="I51" s="52"/>
      <c r="J51" s="52"/>
      <c r="K51" s="52"/>
    </row>
    <row r="52" customFormat="false" ht="13.8" hidden="false" customHeight="false" outlineLevel="0" collapsed="false">
      <c r="G52" s="50"/>
      <c r="H52" s="51"/>
      <c r="I52" s="52"/>
      <c r="J52" s="52"/>
      <c r="K52" s="52"/>
    </row>
    <row r="53" customFormat="false" ht="13.8" hidden="false" customHeight="false" outlineLevel="0" collapsed="false">
      <c r="G53" s="50"/>
      <c r="H53" s="51"/>
      <c r="I53" s="52"/>
      <c r="J53" s="52"/>
      <c r="K53" s="52"/>
    </row>
    <row r="54" customFormat="false" ht="13.8" hidden="false" customHeight="false" outlineLevel="0" collapsed="false">
      <c r="G54" s="50"/>
      <c r="H54" s="51"/>
      <c r="I54" s="52"/>
      <c r="J54" s="52"/>
      <c r="K54" s="52"/>
    </row>
    <row r="55" customFormat="false" ht="13.8" hidden="false" customHeight="false" outlineLevel="0" collapsed="false">
      <c r="G55" s="50"/>
      <c r="H55" s="51"/>
      <c r="I55" s="52"/>
      <c r="J55" s="52"/>
      <c r="K55" s="52"/>
    </row>
    <row r="56" customFormat="false" ht="13.8" hidden="false" customHeight="false" outlineLevel="0" collapsed="false">
      <c r="G56" s="50"/>
      <c r="H56" s="51"/>
      <c r="I56" s="52"/>
      <c r="J56" s="52"/>
      <c r="K56" s="52"/>
    </row>
    <row r="57" customFormat="false" ht="13.8" hidden="false" customHeight="false" outlineLevel="0" collapsed="false">
      <c r="G57" s="50"/>
      <c r="H57" s="51"/>
      <c r="I57" s="52"/>
      <c r="J57" s="52"/>
      <c r="K57" s="52"/>
    </row>
    <row r="58" customFormat="false" ht="13.8" hidden="false" customHeight="false" outlineLevel="0" collapsed="false">
      <c r="G58" s="50"/>
      <c r="H58" s="51"/>
      <c r="I58" s="52"/>
      <c r="J58" s="52"/>
      <c r="K58" s="52"/>
    </row>
    <row r="59" customFormat="false" ht="13.8" hidden="false" customHeight="false" outlineLevel="0" collapsed="false">
      <c r="G59" s="50"/>
      <c r="H59" s="51"/>
      <c r="I59" s="52"/>
      <c r="J59" s="52"/>
      <c r="K59" s="52"/>
    </row>
    <row r="60" customFormat="false" ht="13.8" hidden="false" customHeight="false" outlineLevel="0" collapsed="false">
      <c r="G60" s="50"/>
      <c r="H60" s="51"/>
      <c r="I60" s="52"/>
      <c r="J60" s="52"/>
      <c r="K60" s="52"/>
    </row>
    <row r="61" customFormat="false" ht="13.8" hidden="false" customHeight="false" outlineLevel="0" collapsed="false">
      <c r="G61" s="50"/>
      <c r="H61" s="51"/>
      <c r="I61" s="52"/>
      <c r="J61" s="52"/>
      <c r="K61" s="52"/>
    </row>
    <row r="62" customFormat="false" ht="13.8" hidden="false" customHeight="false" outlineLevel="0" collapsed="false">
      <c r="G62" s="50"/>
      <c r="H62" s="51"/>
      <c r="I62" s="52"/>
      <c r="J62" s="52"/>
      <c r="K62" s="52"/>
    </row>
    <row r="63" customFormat="false" ht="13.8" hidden="false" customHeight="false" outlineLevel="0" collapsed="false">
      <c r="G63" s="50"/>
      <c r="H63" s="51"/>
      <c r="I63" s="52"/>
      <c r="J63" s="52"/>
      <c r="K63" s="52"/>
    </row>
    <row r="64" customFormat="false" ht="13.8" hidden="false" customHeight="false" outlineLevel="0" collapsed="false">
      <c r="G64" s="50"/>
      <c r="H64" s="51"/>
      <c r="I64" s="52"/>
      <c r="J64" s="52"/>
      <c r="K64" s="52"/>
    </row>
    <row r="65" customFormat="false" ht="13.8" hidden="false" customHeight="false" outlineLevel="0" collapsed="false">
      <c r="G65" s="50"/>
      <c r="H65" s="51"/>
      <c r="I65" s="52"/>
      <c r="J65" s="52"/>
      <c r="K65" s="52"/>
    </row>
    <row r="66" customFormat="false" ht="13.8" hidden="false" customHeight="false" outlineLevel="0" collapsed="false">
      <c r="G66" s="50"/>
      <c r="H66" s="51"/>
      <c r="I66" s="52"/>
      <c r="J66" s="52"/>
      <c r="K66" s="52"/>
    </row>
    <row r="67" customFormat="false" ht="13.8" hidden="false" customHeight="false" outlineLevel="0" collapsed="false">
      <c r="G67" s="50"/>
      <c r="H67" s="51"/>
      <c r="I67" s="52"/>
      <c r="J67" s="52"/>
      <c r="K67" s="52"/>
    </row>
    <row r="68" customFormat="false" ht="13.8" hidden="false" customHeight="false" outlineLevel="0" collapsed="false">
      <c r="G68" s="50"/>
      <c r="H68" s="51"/>
      <c r="I68" s="52"/>
      <c r="J68" s="52"/>
      <c r="K68" s="52"/>
    </row>
    <row r="69" customFormat="false" ht="13.8" hidden="false" customHeight="false" outlineLevel="0" collapsed="false">
      <c r="G69" s="50"/>
      <c r="H69" s="51"/>
      <c r="I69" s="52"/>
      <c r="J69" s="52"/>
      <c r="K69" s="52"/>
    </row>
    <row r="70" customFormat="false" ht="13.8" hidden="false" customHeight="false" outlineLevel="0" collapsed="false">
      <c r="G70" s="50"/>
      <c r="H70" s="51"/>
      <c r="I70" s="52"/>
      <c r="J70" s="52"/>
      <c r="K70" s="52"/>
    </row>
    <row r="71" customFormat="false" ht="13.8" hidden="false" customHeight="false" outlineLevel="0" collapsed="false">
      <c r="G71" s="50"/>
      <c r="H71" s="51"/>
      <c r="I71" s="52"/>
      <c r="J71" s="52"/>
      <c r="K71" s="52"/>
    </row>
    <row r="72" customFormat="false" ht="13.8" hidden="false" customHeight="false" outlineLevel="0" collapsed="false">
      <c r="G72" s="50"/>
      <c r="H72" s="51"/>
      <c r="I72" s="52"/>
      <c r="J72" s="52"/>
      <c r="K72" s="52"/>
    </row>
    <row r="73" customFormat="false" ht="13.8" hidden="false" customHeight="false" outlineLevel="0" collapsed="false">
      <c r="G73" s="50"/>
      <c r="H73" s="51"/>
      <c r="I73" s="52"/>
      <c r="J73" s="52"/>
      <c r="K73" s="52"/>
    </row>
    <row r="74" customFormat="false" ht="13.8" hidden="false" customHeight="false" outlineLevel="0" collapsed="false">
      <c r="G74" s="50"/>
      <c r="H74" s="51"/>
      <c r="I74" s="52"/>
      <c r="J74" s="52"/>
      <c r="K74" s="52"/>
    </row>
    <row r="75" customFormat="false" ht="13.8" hidden="false" customHeight="false" outlineLevel="0" collapsed="false">
      <c r="G75" s="50"/>
      <c r="H75" s="51"/>
      <c r="I75" s="52"/>
      <c r="J75" s="52"/>
      <c r="K75" s="52"/>
    </row>
    <row r="76" customFormat="false" ht="13.8" hidden="false" customHeight="false" outlineLevel="0" collapsed="false">
      <c r="G76" s="50"/>
      <c r="H76" s="51"/>
      <c r="I76" s="52"/>
      <c r="J76" s="52"/>
      <c r="K76" s="52"/>
    </row>
    <row r="77" customFormat="false" ht="13.8" hidden="false" customHeight="false" outlineLevel="0" collapsed="false">
      <c r="G77" s="50"/>
      <c r="H77" s="51"/>
      <c r="I77" s="52"/>
      <c r="J77" s="52"/>
      <c r="K77" s="52"/>
    </row>
    <row r="78" customFormat="false" ht="13.8" hidden="false" customHeight="false" outlineLevel="0" collapsed="false">
      <c r="G78" s="50"/>
      <c r="H78" s="51"/>
      <c r="I78" s="52"/>
      <c r="J78" s="52"/>
      <c r="K78" s="52"/>
    </row>
    <row r="79" customFormat="false" ht="13.8" hidden="false" customHeight="false" outlineLevel="0" collapsed="false">
      <c r="G79" s="50"/>
      <c r="H79" s="51"/>
      <c r="I79" s="52"/>
      <c r="J79" s="52"/>
      <c r="K79" s="52"/>
    </row>
    <row r="80" customFormat="false" ht="13.8" hidden="false" customHeight="false" outlineLevel="0" collapsed="false">
      <c r="G80" s="50"/>
      <c r="H80" s="51"/>
      <c r="I80" s="52"/>
      <c r="J80" s="52"/>
      <c r="K80" s="52"/>
    </row>
    <row r="81" customFormat="false" ht="13.8" hidden="false" customHeight="false" outlineLevel="0" collapsed="false">
      <c r="G81" s="50"/>
      <c r="H81" s="51"/>
      <c r="I81" s="52"/>
      <c r="J81" s="52"/>
      <c r="K81" s="52"/>
    </row>
    <row r="82" customFormat="false" ht="13.8" hidden="false" customHeight="false" outlineLevel="0" collapsed="false">
      <c r="G82" s="50"/>
      <c r="H82" s="51"/>
      <c r="I82" s="52"/>
      <c r="J82" s="52"/>
      <c r="K82" s="52"/>
    </row>
    <row r="83" customFormat="false" ht="13.8" hidden="false" customHeight="false" outlineLevel="0" collapsed="false">
      <c r="G83" s="50"/>
      <c r="H83" s="51"/>
      <c r="I83" s="52"/>
      <c r="J83" s="52"/>
      <c r="K83" s="52"/>
    </row>
    <row r="84" customFormat="false" ht="13.8" hidden="false" customHeight="false" outlineLevel="0" collapsed="false">
      <c r="G84" s="50"/>
      <c r="H84" s="51"/>
      <c r="I84" s="52"/>
      <c r="J84" s="52"/>
      <c r="K84" s="52"/>
    </row>
    <row r="85" customFormat="false" ht="13.8" hidden="false" customHeight="false" outlineLevel="0" collapsed="false">
      <c r="G85" s="50"/>
      <c r="H85" s="51"/>
      <c r="I85" s="52"/>
      <c r="J85" s="52"/>
      <c r="K85" s="52"/>
    </row>
    <row r="86" customFormat="false" ht="13.8" hidden="false" customHeight="false" outlineLevel="0" collapsed="false">
      <c r="G86" s="50"/>
      <c r="H86" s="51"/>
      <c r="I86" s="52"/>
      <c r="J86" s="52"/>
      <c r="K86" s="52"/>
    </row>
    <row r="87" customFormat="false" ht="13.8" hidden="false" customHeight="false" outlineLevel="0" collapsed="false">
      <c r="G87" s="50"/>
      <c r="H87" s="51"/>
      <c r="I87" s="52"/>
      <c r="J87" s="52"/>
      <c r="K87" s="52"/>
    </row>
    <row r="88" customFormat="false" ht="13.8" hidden="false" customHeight="false" outlineLevel="0" collapsed="false">
      <c r="G88" s="50"/>
      <c r="H88" s="51"/>
      <c r="I88" s="52"/>
      <c r="J88" s="52"/>
      <c r="K88" s="52"/>
    </row>
    <row r="89" customFormat="false" ht="13.8" hidden="false" customHeight="false" outlineLevel="0" collapsed="false">
      <c r="G89" s="50"/>
      <c r="H89" s="51"/>
      <c r="I89" s="52"/>
      <c r="J89" s="52"/>
      <c r="K89" s="52"/>
    </row>
    <row r="90" customFormat="false" ht="13.8" hidden="false" customHeight="false" outlineLevel="0" collapsed="false">
      <c r="G90" s="50"/>
      <c r="H90" s="51"/>
      <c r="I90" s="52"/>
      <c r="J90" s="52"/>
      <c r="K90" s="52"/>
    </row>
    <row r="91" customFormat="false" ht="13.8" hidden="false" customHeight="false" outlineLevel="0" collapsed="false">
      <c r="G91" s="50"/>
      <c r="H91" s="51"/>
      <c r="I91" s="52"/>
      <c r="J91" s="52"/>
      <c r="K91" s="52"/>
    </row>
    <row r="92" customFormat="false" ht="13.8" hidden="false" customHeight="false" outlineLevel="0" collapsed="false">
      <c r="G92" s="50"/>
      <c r="H92" s="51"/>
      <c r="I92" s="52"/>
      <c r="J92" s="52"/>
      <c r="K92" s="52"/>
    </row>
    <row r="93" customFormat="false" ht="13.8" hidden="false" customHeight="false" outlineLevel="0" collapsed="false">
      <c r="G93" s="50"/>
      <c r="H93" s="51"/>
      <c r="I93" s="52"/>
      <c r="J93" s="52"/>
      <c r="K93" s="52"/>
    </row>
    <row r="94" customFormat="false" ht="13.8" hidden="false" customHeight="false" outlineLevel="0" collapsed="false">
      <c r="G94" s="50"/>
      <c r="H94" s="51"/>
      <c r="I94" s="52"/>
      <c r="J94" s="52"/>
      <c r="K94" s="52"/>
    </row>
    <row r="95" customFormat="false" ht="13.8" hidden="false" customHeight="false" outlineLevel="0" collapsed="false">
      <c r="G95" s="50"/>
      <c r="H95" s="51"/>
      <c r="I95" s="52"/>
      <c r="J95" s="52"/>
      <c r="K95" s="52"/>
    </row>
    <row r="96" customFormat="false" ht="13.8" hidden="false" customHeight="false" outlineLevel="0" collapsed="false">
      <c r="G96" s="50"/>
      <c r="H96" s="51"/>
      <c r="I96" s="52"/>
      <c r="J96" s="52"/>
      <c r="K96" s="52"/>
    </row>
    <row r="97" customFormat="false" ht="13.8" hidden="false" customHeight="false" outlineLevel="0" collapsed="false">
      <c r="G97" s="50"/>
      <c r="H97" s="51"/>
      <c r="I97" s="52"/>
      <c r="J97" s="52"/>
      <c r="K97" s="52"/>
    </row>
    <row r="98" customFormat="false" ht="13.8" hidden="false" customHeight="false" outlineLevel="0" collapsed="false">
      <c r="G98" s="50"/>
      <c r="H98" s="51"/>
      <c r="I98" s="52"/>
      <c r="J98" s="52"/>
      <c r="K98" s="52"/>
    </row>
    <row r="99" customFormat="false" ht="13.8" hidden="false" customHeight="false" outlineLevel="0" collapsed="false">
      <c r="G99" s="50"/>
      <c r="H99" s="51"/>
      <c r="I99" s="52"/>
      <c r="J99" s="52"/>
      <c r="K99" s="52"/>
    </row>
    <row r="100" customFormat="false" ht="13.8" hidden="false" customHeight="false" outlineLevel="0" collapsed="false">
      <c r="G100" s="50"/>
      <c r="H100" s="51"/>
      <c r="I100" s="52"/>
      <c r="J100" s="52"/>
      <c r="K100" s="52"/>
    </row>
    <row r="101" customFormat="false" ht="13.8" hidden="false" customHeight="false" outlineLevel="0" collapsed="false">
      <c r="G101" s="50"/>
      <c r="H101" s="51"/>
      <c r="I101" s="52"/>
      <c r="J101" s="52"/>
      <c r="K101" s="52"/>
    </row>
    <row r="102" customFormat="false" ht="13.8" hidden="false" customHeight="false" outlineLevel="0" collapsed="false">
      <c r="G102" s="50"/>
      <c r="H102" s="51"/>
      <c r="I102" s="52"/>
      <c r="J102" s="52"/>
      <c r="K102" s="52"/>
    </row>
    <row r="103" customFormat="false" ht="13.8" hidden="false" customHeight="false" outlineLevel="0" collapsed="false">
      <c r="G103" s="50"/>
      <c r="H103" s="51"/>
      <c r="I103" s="52"/>
      <c r="J103" s="52"/>
      <c r="K103" s="52"/>
    </row>
    <row r="104" customFormat="false" ht="13.8" hidden="false" customHeight="false" outlineLevel="0" collapsed="false">
      <c r="G104" s="50"/>
      <c r="H104" s="51"/>
      <c r="I104" s="52"/>
      <c r="J104" s="52"/>
      <c r="K104" s="52"/>
    </row>
    <row r="105" customFormat="false" ht="13.8" hidden="false" customHeight="false" outlineLevel="0" collapsed="false">
      <c r="G105" s="50"/>
      <c r="H105" s="51"/>
      <c r="I105" s="52"/>
      <c r="J105" s="52"/>
      <c r="K105" s="52"/>
    </row>
    <row r="106" customFormat="false" ht="13.8" hidden="false" customHeight="false" outlineLevel="0" collapsed="false">
      <c r="G106" s="50"/>
      <c r="H106" s="51"/>
      <c r="I106" s="52"/>
      <c r="J106" s="52"/>
      <c r="K106" s="52"/>
    </row>
    <row r="107" customFormat="false" ht="13.8" hidden="false" customHeight="false" outlineLevel="0" collapsed="false">
      <c r="G107" s="50"/>
      <c r="H107" s="51"/>
      <c r="I107" s="52"/>
      <c r="J107" s="52"/>
      <c r="K107" s="52"/>
    </row>
    <row r="108" customFormat="false" ht="13.8" hidden="false" customHeight="false" outlineLevel="0" collapsed="false">
      <c r="G108" s="50"/>
      <c r="H108" s="51"/>
      <c r="I108" s="52"/>
      <c r="J108" s="52"/>
      <c r="K108" s="52"/>
    </row>
    <row r="109" customFormat="false" ht="13.8" hidden="false" customHeight="false" outlineLevel="0" collapsed="false">
      <c r="G109" s="50"/>
      <c r="H109" s="51"/>
      <c r="I109" s="52"/>
      <c r="J109" s="52"/>
      <c r="K109" s="52"/>
    </row>
    <row r="110" customFormat="false" ht="13.8" hidden="false" customHeight="false" outlineLevel="0" collapsed="false">
      <c r="G110" s="50"/>
      <c r="H110" s="51"/>
      <c r="I110" s="52"/>
      <c r="J110" s="52"/>
      <c r="K110" s="52"/>
    </row>
    <row r="111" customFormat="false" ht="13.8" hidden="false" customHeight="false" outlineLevel="0" collapsed="false">
      <c r="G111" s="50"/>
      <c r="H111" s="51"/>
      <c r="I111" s="52"/>
      <c r="J111" s="52"/>
      <c r="K111" s="52"/>
    </row>
    <row r="112" customFormat="false" ht="13.8" hidden="false" customHeight="false" outlineLevel="0" collapsed="false">
      <c r="G112" s="50"/>
      <c r="H112" s="51"/>
      <c r="I112" s="52"/>
      <c r="J112" s="52"/>
      <c r="K112" s="52"/>
    </row>
    <row r="113" customFormat="false" ht="13.8" hidden="false" customHeight="false" outlineLevel="0" collapsed="false">
      <c r="G113" s="50"/>
      <c r="H113" s="51"/>
      <c r="I113" s="52"/>
      <c r="J113" s="52"/>
      <c r="K113" s="52"/>
    </row>
    <row r="114" customFormat="false" ht="13.8" hidden="false" customHeight="false" outlineLevel="0" collapsed="false">
      <c r="G114" s="50"/>
      <c r="H114" s="51"/>
      <c r="I114" s="52"/>
      <c r="J114" s="52"/>
      <c r="K114" s="52"/>
    </row>
    <row r="115" customFormat="false" ht="13.8" hidden="false" customHeight="false" outlineLevel="0" collapsed="false">
      <c r="G115" s="50"/>
      <c r="H115" s="51"/>
      <c r="I115" s="52"/>
      <c r="J115" s="52"/>
      <c r="K115" s="52"/>
    </row>
    <row r="116" customFormat="false" ht="13.8" hidden="false" customHeight="false" outlineLevel="0" collapsed="false">
      <c r="G116" s="50"/>
      <c r="H116" s="51"/>
      <c r="I116" s="52"/>
      <c r="J116" s="52"/>
      <c r="K116" s="52"/>
    </row>
    <row r="117" customFormat="false" ht="13.8" hidden="false" customHeight="false" outlineLevel="0" collapsed="false">
      <c r="G117" s="50"/>
      <c r="H117" s="51"/>
      <c r="I117" s="52"/>
      <c r="J117" s="52"/>
      <c r="K117" s="52"/>
    </row>
    <row r="118" customFormat="false" ht="13.8" hidden="false" customHeight="false" outlineLevel="0" collapsed="false">
      <c r="G118" s="50"/>
      <c r="H118" s="51"/>
      <c r="I118" s="52"/>
      <c r="J118" s="52"/>
      <c r="K118" s="52"/>
    </row>
    <row r="119" customFormat="false" ht="13.8" hidden="false" customHeight="false" outlineLevel="0" collapsed="false">
      <c r="G119" s="50"/>
      <c r="H119" s="51"/>
      <c r="I119" s="52"/>
      <c r="J119" s="52"/>
      <c r="K119" s="52"/>
    </row>
    <row r="120" customFormat="false" ht="13.8" hidden="false" customHeight="false" outlineLevel="0" collapsed="false">
      <c r="G120" s="50"/>
      <c r="H120" s="51"/>
      <c r="I120" s="52"/>
      <c r="J120" s="52"/>
      <c r="K120" s="52"/>
    </row>
    <row r="121" customFormat="false" ht="13.8" hidden="false" customHeight="false" outlineLevel="0" collapsed="false">
      <c r="G121" s="50"/>
      <c r="H121" s="51"/>
      <c r="I121" s="52"/>
      <c r="J121" s="52"/>
      <c r="K121" s="52"/>
    </row>
    <row r="122" customFormat="false" ht="13.8" hidden="false" customHeight="false" outlineLevel="0" collapsed="false">
      <c r="G122" s="50"/>
      <c r="H122" s="51"/>
      <c r="I122" s="52"/>
      <c r="J122" s="52"/>
      <c r="K122" s="52"/>
    </row>
    <row r="123" customFormat="false" ht="13.8" hidden="false" customHeight="false" outlineLevel="0" collapsed="false">
      <c r="G123" s="50"/>
      <c r="H123" s="51"/>
      <c r="I123" s="52"/>
      <c r="J123" s="52"/>
      <c r="K123" s="52"/>
    </row>
    <row r="124" customFormat="false" ht="13.8" hidden="false" customHeight="false" outlineLevel="0" collapsed="false">
      <c r="G124" s="50"/>
      <c r="H124" s="51"/>
      <c r="I124" s="52"/>
      <c r="J124" s="52"/>
      <c r="K124" s="52"/>
    </row>
    <row r="125" customFormat="false" ht="13.8" hidden="false" customHeight="false" outlineLevel="0" collapsed="false">
      <c r="G125" s="50"/>
      <c r="H125" s="51"/>
      <c r="I125" s="52"/>
      <c r="J125" s="52"/>
      <c r="K125" s="52"/>
    </row>
    <row r="126" customFormat="false" ht="13.8" hidden="false" customHeight="false" outlineLevel="0" collapsed="false">
      <c r="G126" s="50"/>
      <c r="H126" s="51"/>
      <c r="I126" s="52"/>
      <c r="J126" s="52"/>
      <c r="K126" s="52"/>
    </row>
    <row r="127" customFormat="false" ht="13.8" hidden="false" customHeight="false" outlineLevel="0" collapsed="false">
      <c r="G127" s="50"/>
      <c r="H127" s="51"/>
      <c r="I127" s="52"/>
      <c r="J127" s="52"/>
      <c r="K127" s="52"/>
    </row>
    <row r="128" customFormat="false" ht="13.8" hidden="false" customHeight="false" outlineLevel="0" collapsed="false">
      <c r="G128" s="50"/>
      <c r="H128" s="51"/>
      <c r="I128" s="52"/>
      <c r="J128" s="52"/>
      <c r="K128" s="52"/>
    </row>
    <row r="129" customFormat="false" ht="13.8" hidden="false" customHeight="false" outlineLevel="0" collapsed="false">
      <c r="G129" s="50"/>
      <c r="H129" s="51"/>
      <c r="I129" s="52"/>
      <c r="J129" s="52"/>
      <c r="K129" s="52"/>
    </row>
    <row r="130" customFormat="false" ht="13.8" hidden="false" customHeight="false" outlineLevel="0" collapsed="false">
      <c r="G130" s="50"/>
      <c r="H130" s="51"/>
      <c r="I130" s="52"/>
      <c r="J130" s="52"/>
      <c r="K130" s="52"/>
    </row>
    <row r="131" customFormat="false" ht="13.8" hidden="false" customHeight="false" outlineLevel="0" collapsed="false">
      <c r="G131" s="50"/>
      <c r="H131" s="51"/>
      <c r="I131" s="52"/>
      <c r="J131" s="52"/>
      <c r="K131" s="52"/>
    </row>
    <row r="132" customFormat="false" ht="13.8" hidden="false" customHeight="false" outlineLevel="0" collapsed="false">
      <c r="G132" s="50"/>
      <c r="H132" s="51"/>
      <c r="I132" s="52"/>
      <c r="J132" s="52"/>
      <c r="K132" s="52"/>
    </row>
    <row r="133" customFormat="false" ht="13.8" hidden="false" customHeight="false" outlineLevel="0" collapsed="false">
      <c r="G133" s="50"/>
      <c r="H133" s="51"/>
      <c r="I133" s="52"/>
      <c r="J133" s="52"/>
      <c r="K133" s="52"/>
    </row>
    <row r="134" customFormat="false" ht="13.8" hidden="false" customHeight="false" outlineLevel="0" collapsed="false">
      <c r="G134" s="50"/>
      <c r="H134" s="51"/>
      <c r="I134" s="52"/>
      <c r="J134" s="52"/>
      <c r="K134" s="52"/>
    </row>
    <row r="135" customFormat="false" ht="13.8" hidden="false" customHeight="false" outlineLevel="0" collapsed="false">
      <c r="G135" s="50"/>
      <c r="H135" s="51"/>
      <c r="I135" s="52"/>
      <c r="J135" s="52"/>
      <c r="K135" s="52"/>
    </row>
    <row r="136" customFormat="false" ht="13.8" hidden="false" customHeight="false" outlineLevel="0" collapsed="false">
      <c r="G136" s="50"/>
      <c r="H136" s="51"/>
      <c r="I136" s="52"/>
      <c r="J136" s="52"/>
      <c r="K136" s="52"/>
    </row>
    <row r="137" customFormat="false" ht="13.8" hidden="false" customHeight="false" outlineLevel="0" collapsed="false">
      <c r="G137" s="50"/>
      <c r="H137" s="51"/>
      <c r="I137" s="52"/>
      <c r="J137" s="52"/>
      <c r="K137" s="52"/>
    </row>
    <row r="138" customFormat="false" ht="13.8" hidden="false" customHeight="false" outlineLevel="0" collapsed="false">
      <c r="G138" s="50"/>
      <c r="H138" s="51"/>
      <c r="I138" s="52"/>
      <c r="J138" s="52"/>
      <c r="K138" s="52"/>
    </row>
    <row r="139" customFormat="false" ht="13.8" hidden="false" customHeight="false" outlineLevel="0" collapsed="false">
      <c r="G139" s="50"/>
      <c r="H139" s="51"/>
      <c r="I139" s="52"/>
      <c r="J139" s="52"/>
      <c r="K139" s="52"/>
    </row>
    <row r="140" customFormat="false" ht="13.8" hidden="false" customHeight="false" outlineLevel="0" collapsed="false">
      <c r="G140" s="50"/>
      <c r="H140" s="51"/>
      <c r="I140" s="52"/>
      <c r="J140" s="52"/>
      <c r="K140" s="52"/>
    </row>
    <row r="141" customFormat="false" ht="13.8" hidden="false" customHeight="false" outlineLevel="0" collapsed="false">
      <c r="G141" s="50"/>
      <c r="H141" s="51"/>
      <c r="I141" s="52"/>
      <c r="J141" s="52"/>
      <c r="K141" s="52"/>
    </row>
    <row r="142" customFormat="false" ht="13.8" hidden="false" customHeight="false" outlineLevel="0" collapsed="false">
      <c r="G142" s="50"/>
      <c r="H142" s="51"/>
      <c r="I142" s="52"/>
      <c r="J142" s="52"/>
      <c r="K142" s="52"/>
    </row>
    <row r="143" customFormat="false" ht="13.8" hidden="false" customHeight="false" outlineLevel="0" collapsed="false">
      <c r="G143" s="50"/>
      <c r="H143" s="51"/>
      <c r="I143" s="52"/>
      <c r="J143" s="52"/>
      <c r="K143" s="52"/>
    </row>
    <row r="144" customFormat="false" ht="13.8" hidden="false" customHeight="false" outlineLevel="0" collapsed="false">
      <c r="G144" s="50"/>
      <c r="H144" s="51"/>
      <c r="I144" s="52"/>
      <c r="J144" s="52"/>
      <c r="K144" s="52"/>
    </row>
    <row r="145" customFormat="false" ht="13.8" hidden="false" customHeight="false" outlineLevel="0" collapsed="false">
      <c r="G145" s="50"/>
      <c r="H145" s="51"/>
      <c r="I145" s="52"/>
      <c r="J145" s="52"/>
      <c r="K145" s="52"/>
    </row>
    <row r="146" customFormat="false" ht="13.8" hidden="false" customHeight="false" outlineLevel="0" collapsed="false">
      <c r="G146" s="50"/>
      <c r="H146" s="51"/>
      <c r="I146" s="52"/>
      <c r="J146" s="52"/>
      <c r="K146" s="52"/>
    </row>
    <row r="147" customFormat="false" ht="13.8" hidden="false" customHeight="false" outlineLevel="0" collapsed="false">
      <c r="G147" s="50"/>
      <c r="H147" s="51"/>
      <c r="I147" s="52"/>
      <c r="J147" s="52"/>
      <c r="K147" s="52"/>
    </row>
    <row r="148" customFormat="false" ht="13.8" hidden="false" customHeight="false" outlineLevel="0" collapsed="false">
      <c r="G148" s="50"/>
      <c r="H148" s="51"/>
      <c r="I148" s="52"/>
      <c r="J148" s="52"/>
      <c r="K148" s="52"/>
    </row>
    <row r="149" customFormat="false" ht="13.8" hidden="false" customHeight="false" outlineLevel="0" collapsed="false">
      <c r="G149" s="50"/>
      <c r="H149" s="51"/>
      <c r="I149" s="52"/>
      <c r="J149" s="52"/>
      <c r="K149" s="52"/>
    </row>
    <row r="150" customFormat="false" ht="13.8" hidden="false" customHeight="false" outlineLevel="0" collapsed="false">
      <c r="G150" s="50"/>
      <c r="H150" s="51"/>
      <c r="I150" s="52"/>
      <c r="J150" s="52"/>
      <c r="K150" s="52"/>
    </row>
    <row r="151" customFormat="false" ht="13.8" hidden="false" customHeight="false" outlineLevel="0" collapsed="false">
      <c r="G151" s="50"/>
      <c r="H151" s="51"/>
      <c r="I151" s="52"/>
      <c r="J151" s="52"/>
      <c r="K151" s="52"/>
    </row>
    <row r="152" customFormat="false" ht="13.8" hidden="false" customHeight="false" outlineLevel="0" collapsed="false">
      <c r="G152" s="50"/>
      <c r="H152" s="51"/>
      <c r="I152" s="52"/>
      <c r="J152" s="52"/>
      <c r="K152" s="52"/>
    </row>
    <row r="153" customFormat="false" ht="13.8" hidden="false" customHeight="false" outlineLevel="0" collapsed="false">
      <c r="G153" s="50"/>
      <c r="H153" s="51"/>
      <c r="I153" s="52"/>
      <c r="J153" s="52"/>
      <c r="K153" s="52"/>
    </row>
    <row r="154" customFormat="false" ht="13.8" hidden="false" customHeight="false" outlineLevel="0" collapsed="false">
      <c r="G154" s="50"/>
      <c r="H154" s="51"/>
      <c r="I154" s="52"/>
      <c r="J154" s="52"/>
      <c r="K154" s="52"/>
    </row>
    <row r="155" customFormat="false" ht="13.8" hidden="false" customHeight="false" outlineLevel="0" collapsed="false">
      <c r="G155" s="50"/>
      <c r="H155" s="51"/>
      <c r="I155" s="52"/>
      <c r="J155" s="52"/>
      <c r="K155" s="52"/>
    </row>
    <row r="156" customFormat="false" ht="13.8" hidden="false" customHeight="false" outlineLevel="0" collapsed="false">
      <c r="G156" s="50"/>
      <c r="H156" s="51"/>
      <c r="I156" s="52"/>
      <c r="J156" s="52"/>
      <c r="K156" s="52"/>
    </row>
    <row r="157" customFormat="false" ht="13.8" hidden="false" customHeight="false" outlineLevel="0" collapsed="false">
      <c r="G157" s="50"/>
      <c r="H157" s="51"/>
      <c r="I157" s="52"/>
      <c r="J157" s="52"/>
      <c r="K157" s="52"/>
    </row>
    <row r="158" customFormat="false" ht="13.8" hidden="false" customHeight="false" outlineLevel="0" collapsed="false">
      <c r="G158" s="50"/>
      <c r="H158" s="51"/>
      <c r="I158" s="52"/>
      <c r="J158" s="52"/>
      <c r="K158" s="52"/>
    </row>
    <row r="159" customFormat="false" ht="13.8" hidden="false" customHeight="false" outlineLevel="0" collapsed="false">
      <c r="G159" s="50"/>
      <c r="H159" s="51"/>
      <c r="I159" s="52"/>
      <c r="J159" s="52"/>
      <c r="K159" s="52"/>
    </row>
    <row r="160" customFormat="false" ht="13.8" hidden="false" customHeight="false" outlineLevel="0" collapsed="false">
      <c r="G160" s="50"/>
      <c r="H160" s="51"/>
      <c r="I160" s="52"/>
      <c r="J160" s="52"/>
      <c r="K160" s="52"/>
    </row>
    <row r="161" customFormat="false" ht="13.8" hidden="false" customHeight="false" outlineLevel="0" collapsed="false">
      <c r="G161" s="50"/>
      <c r="H161" s="51"/>
      <c r="I161" s="52"/>
      <c r="J161" s="52"/>
      <c r="K161" s="52"/>
    </row>
    <row r="162" customFormat="false" ht="13.8" hidden="false" customHeight="false" outlineLevel="0" collapsed="false">
      <c r="G162" s="50"/>
      <c r="H162" s="51"/>
      <c r="I162" s="52"/>
      <c r="J162" s="52"/>
      <c r="K162" s="52"/>
    </row>
    <row r="163" customFormat="false" ht="13.8" hidden="false" customHeight="false" outlineLevel="0" collapsed="false">
      <c r="G163" s="50"/>
      <c r="H163" s="51"/>
      <c r="I163" s="52"/>
      <c r="J163" s="52"/>
      <c r="K163" s="52"/>
    </row>
    <row r="164" customFormat="false" ht="13.8" hidden="false" customHeight="false" outlineLevel="0" collapsed="false">
      <c r="G164" s="50"/>
      <c r="H164" s="51"/>
      <c r="I164" s="52"/>
      <c r="J164" s="52"/>
      <c r="K164" s="52"/>
    </row>
    <row r="165" customFormat="false" ht="13.8" hidden="false" customHeight="false" outlineLevel="0" collapsed="false">
      <c r="G165" s="50"/>
      <c r="H165" s="51"/>
      <c r="I165" s="52"/>
      <c r="J165" s="52"/>
      <c r="K165" s="52"/>
    </row>
    <row r="166" customFormat="false" ht="13.8" hidden="false" customHeight="false" outlineLevel="0" collapsed="false">
      <c r="G166" s="50"/>
      <c r="H166" s="51"/>
      <c r="I166" s="52"/>
      <c r="J166" s="52"/>
      <c r="K166" s="52"/>
    </row>
    <row r="167" customFormat="false" ht="13.8" hidden="false" customHeight="false" outlineLevel="0" collapsed="false">
      <c r="G167" s="50"/>
      <c r="H167" s="51"/>
      <c r="I167" s="52"/>
      <c r="J167" s="52"/>
      <c r="K167" s="52"/>
    </row>
    <row r="168" customFormat="false" ht="13.8" hidden="false" customHeight="false" outlineLevel="0" collapsed="false">
      <c r="G168" s="50"/>
      <c r="H168" s="51"/>
      <c r="I168" s="52"/>
      <c r="J168" s="52"/>
      <c r="K168" s="52"/>
    </row>
    <row r="169" customFormat="false" ht="13.8" hidden="false" customHeight="false" outlineLevel="0" collapsed="false">
      <c r="G169" s="50"/>
      <c r="H169" s="51"/>
      <c r="I169" s="52"/>
      <c r="J169" s="52"/>
      <c r="K169" s="52"/>
    </row>
    <row r="170" customFormat="false" ht="13.8" hidden="false" customHeight="false" outlineLevel="0" collapsed="false">
      <c r="G170" s="50"/>
      <c r="H170" s="51"/>
      <c r="I170" s="52"/>
      <c r="J170" s="52"/>
      <c r="K170" s="52"/>
    </row>
    <row r="171" customFormat="false" ht="13.8" hidden="false" customHeight="false" outlineLevel="0" collapsed="false">
      <c r="G171" s="50"/>
      <c r="H171" s="51"/>
      <c r="I171" s="52"/>
      <c r="J171" s="52"/>
      <c r="K171" s="52"/>
    </row>
    <row r="172" customFormat="false" ht="13.8" hidden="false" customHeight="false" outlineLevel="0" collapsed="false">
      <c r="G172" s="50"/>
      <c r="H172" s="51"/>
      <c r="I172" s="52"/>
      <c r="J172" s="52"/>
      <c r="K172" s="52"/>
    </row>
    <row r="173" customFormat="false" ht="13.8" hidden="false" customHeight="false" outlineLevel="0" collapsed="false">
      <c r="G173" s="50"/>
      <c r="H173" s="51"/>
      <c r="I173" s="52"/>
      <c r="J173" s="52"/>
      <c r="K173" s="52"/>
    </row>
    <row r="174" customFormat="false" ht="13.8" hidden="false" customHeight="false" outlineLevel="0" collapsed="false">
      <c r="G174" s="50"/>
      <c r="H174" s="51"/>
      <c r="I174" s="52"/>
      <c r="J174" s="52"/>
      <c r="K174" s="52"/>
    </row>
    <row r="175" customFormat="false" ht="13.8" hidden="false" customHeight="false" outlineLevel="0" collapsed="false">
      <c r="G175" s="50"/>
      <c r="H175" s="51"/>
      <c r="I175" s="52"/>
      <c r="J175" s="52"/>
      <c r="K175" s="52"/>
    </row>
    <row r="176" customFormat="false" ht="13.8" hidden="false" customHeight="false" outlineLevel="0" collapsed="false">
      <c r="G176" s="50"/>
      <c r="H176" s="51"/>
      <c r="I176" s="52"/>
      <c r="J176" s="52"/>
      <c r="K176" s="52"/>
    </row>
    <row r="177" customFormat="false" ht="13.8" hidden="false" customHeight="false" outlineLevel="0" collapsed="false">
      <c r="G177" s="50"/>
      <c r="H177" s="51"/>
      <c r="I177" s="52"/>
      <c r="J177" s="52"/>
      <c r="K177" s="52"/>
    </row>
    <row r="178" customFormat="false" ht="13.8" hidden="false" customHeight="false" outlineLevel="0" collapsed="false">
      <c r="G178" s="50"/>
      <c r="H178" s="51"/>
      <c r="I178" s="52"/>
      <c r="J178" s="52"/>
      <c r="K178" s="52"/>
    </row>
    <row r="179" customFormat="false" ht="13.8" hidden="false" customHeight="false" outlineLevel="0" collapsed="false">
      <c r="G179" s="50"/>
      <c r="H179" s="51"/>
      <c r="I179" s="52"/>
      <c r="J179" s="52"/>
      <c r="K179" s="52"/>
    </row>
    <row r="180" customFormat="false" ht="13.8" hidden="false" customHeight="false" outlineLevel="0" collapsed="false">
      <c r="G180" s="50"/>
      <c r="H180" s="51"/>
      <c r="I180" s="52"/>
      <c r="J180" s="52"/>
      <c r="K180" s="52"/>
    </row>
    <row r="181" customFormat="false" ht="13.8" hidden="false" customHeight="false" outlineLevel="0" collapsed="false">
      <c r="G181" s="50"/>
      <c r="H181" s="51"/>
      <c r="I181" s="52"/>
      <c r="J181" s="52"/>
      <c r="K181" s="52"/>
    </row>
    <row r="182" customFormat="false" ht="13.8" hidden="false" customHeight="false" outlineLevel="0" collapsed="false">
      <c r="G182" s="50"/>
      <c r="H182" s="51"/>
      <c r="I182" s="52"/>
      <c r="J182" s="52"/>
      <c r="K182" s="52"/>
    </row>
    <row r="183" customFormat="false" ht="13.8" hidden="false" customHeight="false" outlineLevel="0" collapsed="false">
      <c r="G183" s="50"/>
      <c r="H183" s="51"/>
      <c r="I183" s="52"/>
      <c r="J183" s="52"/>
      <c r="K183" s="52"/>
    </row>
    <row r="184" customFormat="false" ht="13.8" hidden="false" customHeight="false" outlineLevel="0" collapsed="false">
      <c r="G184" s="50"/>
      <c r="H184" s="51"/>
      <c r="I184" s="52"/>
      <c r="J184" s="52"/>
      <c r="K184" s="52"/>
    </row>
    <row r="185" customFormat="false" ht="13.8" hidden="false" customHeight="false" outlineLevel="0" collapsed="false">
      <c r="G185" s="50"/>
      <c r="H185" s="51"/>
      <c r="I185" s="52"/>
      <c r="J185" s="52"/>
      <c r="K185" s="52"/>
    </row>
    <row r="186" customFormat="false" ht="13.8" hidden="false" customHeight="false" outlineLevel="0" collapsed="false">
      <c r="G186" s="50"/>
      <c r="H186" s="51"/>
      <c r="I186" s="52"/>
      <c r="J186" s="52"/>
      <c r="K186" s="52"/>
    </row>
    <row r="187" customFormat="false" ht="13.8" hidden="false" customHeight="false" outlineLevel="0" collapsed="false">
      <c r="G187" s="50"/>
      <c r="H187" s="51"/>
      <c r="I187" s="52"/>
      <c r="J187" s="52"/>
      <c r="K187" s="52"/>
    </row>
    <row r="188" customFormat="false" ht="13.8" hidden="false" customHeight="false" outlineLevel="0" collapsed="false">
      <c r="G188" s="50"/>
      <c r="H188" s="51"/>
      <c r="I188" s="52"/>
      <c r="J188" s="52"/>
      <c r="K188" s="52"/>
    </row>
    <row r="189" customFormat="false" ht="13.8" hidden="false" customHeight="false" outlineLevel="0" collapsed="false">
      <c r="G189" s="50"/>
      <c r="H189" s="51"/>
      <c r="I189" s="52"/>
      <c r="J189" s="52"/>
      <c r="K189" s="52"/>
    </row>
    <row r="190" customFormat="false" ht="13.8" hidden="false" customHeight="false" outlineLevel="0" collapsed="false">
      <c r="G190" s="50"/>
      <c r="H190" s="51"/>
      <c r="I190" s="52"/>
      <c r="J190" s="52"/>
      <c r="K190" s="52"/>
    </row>
    <row r="191" customFormat="false" ht="13.8" hidden="false" customHeight="false" outlineLevel="0" collapsed="false">
      <c r="G191" s="50"/>
      <c r="H191" s="51"/>
      <c r="I191" s="52"/>
      <c r="J191" s="52"/>
      <c r="K191" s="52"/>
    </row>
    <row r="192" customFormat="false" ht="13.8" hidden="false" customHeight="false" outlineLevel="0" collapsed="false">
      <c r="G192" s="50"/>
      <c r="H192" s="51"/>
      <c r="I192" s="52"/>
      <c r="J192" s="52"/>
      <c r="K192" s="52"/>
    </row>
    <row r="193" customFormat="false" ht="13.8" hidden="false" customHeight="false" outlineLevel="0" collapsed="false">
      <c r="G193" s="50"/>
      <c r="H193" s="51"/>
      <c r="I193" s="52"/>
      <c r="J193" s="52"/>
      <c r="K193" s="52"/>
    </row>
    <row r="194" customFormat="false" ht="13.8" hidden="false" customHeight="false" outlineLevel="0" collapsed="false">
      <c r="G194" s="50"/>
      <c r="H194" s="51"/>
      <c r="I194" s="52"/>
      <c r="J194" s="52"/>
      <c r="K194" s="52"/>
    </row>
    <row r="195" customFormat="false" ht="13.8" hidden="false" customHeight="false" outlineLevel="0" collapsed="false">
      <c r="G195" s="50"/>
      <c r="H195" s="51"/>
      <c r="I195" s="52"/>
      <c r="J195" s="52"/>
      <c r="K195" s="52"/>
    </row>
    <row r="196" customFormat="false" ht="13.8" hidden="false" customHeight="false" outlineLevel="0" collapsed="false">
      <c r="G196" s="50"/>
      <c r="H196" s="51"/>
      <c r="I196" s="52"/>
      <c r="J196" s="52"/>
      <c r="K196" s="52"/>
    </row>
    <row r="197" customFormat="false" ht="13.8" hidden="false" customHeight="false" outlineLevel="0" collapsed="false">
      <c r="G197" s="50"/>
      <c r="H197" s="51"/>
      <c r="I197" s="52"/>
      <c r="J197" s="52"/>
      <c r="K197" s="52"/>
    </row>
    <row r="198" customFormat="false" ht="13.8" hidden="false" customHeight="false" outlineLevel="0" collapsed="false">
      <c r="G198" s="50"/>
      <c r="H198" s="51"/>
      <c r="I198" s="52"/>
      <c r="J198" s="52"/>
      <c r="K198" s="52"/>
    </row>
    <row r="199" customFormat="false" ht="13.8" hidden="false" customHeight="false" outlineLevel="0" collapsed="false">
      <c r="G199" s="50"/>
      <c r="H199" s="51"/>
      <c r="I199" s="52"/>
      <c r="J199" s="52"/>
      <c r="K199" s="52"/>
    </row>
    <row r="200" customFormat="false" ht="13.8" hidden="false" customHeight="false" outlineLevel="0" collapsed="false">
      <c r="G200" s="50"/>
      <c r="H200" s="51"/>
      <c r="I200" s="52"/>
      <c r="J200" s="52"/>
      <c r="K200" s="52"/>
    </row>
    <row r="201" customFormat="false" ht="13.8" hidden="false" customHeight="false" outlineLevel="0" collapsed="false">
      <c r="G201" s="50"/>
      <c r="H201" s="51"/>
      <c r="I201" s="52"/>
      <c r="J201" s="52"/>
      <c r="K201" s="52"/>
    </row>
    <row r="202" customFormat="false" ht="13.8" hidden="false" customHeight="false" outlineLevel="0" collapsed="false">
      <c r="G202" s="50"/>
      <c r="H202" s="51"/>
      <c r="I202" s="52"/>
      <c r="J202" s="52"/>
      <c r="K202" s="52"/>
    </row>
    <row r="203" customFormat="false" ht="13.8" hidden="false" customHeight="false" outlineLevel="0" collapsed="false">
      <c r="G203" s="50"/>
      <c r="H203" s="51"/>
      <c r="I203" s="52"/>
      <c r="J203" s="52"/>
      <c r="K203" s="52"/>
    </row>
    <row r="204" customFormat="false" ht="13.8" hidden="false" customHeight="false" outlineLevel="0" collapsed="false">
      <c r="G204" s="50"/>
      <c r="H204" s="51"/>
      <c r="I204" s="52"/>
      <c r="J204" s="52"/>
      <c r="K204" s="52"/>
    </row>
    <row r="205" customFormat="false" ht="13.8" hidden="false" customHeight="false" outlineLevel="0" collapsed="false">
      <c r="G205" s="50"/>
      <c r="H205" s="51"/>
      <c r="I205" s="52"/>
      <c r="J205" s="52"/>
      <c r="K205" s="52"/>
    </row>
    <row r="206" customFormat="false" ht="13.8" hidden="false" customHeight="false" outlineLevel="0" collapsed="false">
      <c r="G206" s="50"/>
      <c r="H206" s="51"/>
      <c r="I206" s="52"/>
      <c r="J206" s="52"/>
      <c r="K206" s="52"/>
    </row>
    <row r="207" customFormat="false" ht="13.8" hidden="false" customHeight="false" outlineLevel="0" collapsed="false">
      <c r="G207" s="50"/>
      <c r="H207" s="51"/>
      <c r="I207" s="52"/>
      <c r="J207" s="52"/>
      <c r="K207" s="52"/>
    </row>
    <row r="208" customFormat="false" ht="13.8" hidden="false" customHeight="false" outlineLevel="0" collapsed="false">
      <c r="G208" s="50"/>
      <c r="H208" s="51"/>
      <c r="I208" s="52"/>
      <c r="J208" s="52"/>
      <c r="K208" s="52"/>
    </row>
    <row r="209" customFormat="false" ht="13.8" hidden="false" customHeight="false" outlineLevel="0" collapsed="false">
      <c r="G209" s="50"/>
      <c r="H209" s="51"/>
      <c r="I209" s="52"/>
      <c r="J209" s="52"/>
      <c r="K209" s="52"/>
    </row>
    <row r="210" customFormat="false" ht="13.8" hidden="false" customHeight="false" outlineLevel="0" collapsed="false">
      <c r="G210" s="50"/>
      <c r="H210" s="51"/>
      <c r="I210" s="52"/>
      <c r="J210" s="52"/>
      <c r="K210" s="52"/>
    </row>
    <row r="211" customFormat="false" ht="13.8" hidden="false" customHeight="false" outlineLevel="0" collapsed="false">
      <c r="G211" s="50"/>
      <c r="H211" s="51"/>
      <c r="I211" s="52"/>
      <c r="J211" s="52"/>
      <c r="K211" s="52"/>
    </row>
    <row r="212" customFormat="false" ht="13.8" hidden="false" customHeight="false" outlineLevel="0" collapsed="false">
      <c r="G212" s="50"/>
      <c r="H212" s="51"/>
      <c r="I212" s="52"/>
      <c r="J212" s="52"/>
      <c r="K212" s="52"/>
    </row>
    <row r="213" customFormat="false" ht="13.8" hidden="false" customHeight="false" outlineLevel="0" collapsed="false">
      <c r="G213" s="50"/>
      <c r="H213" s="51"/>
      <c r="I213" s="52"/>
      <c r="J213" s="52"/>
      <c r="K213" s="52"/>
    </row>
    <row r="214" customFormat="false" ht="13.8" hidden="false" customHeight="false" outlineLevel="0" collapsed="false">
      <c r="G214" s="50"/>
      <c r="H214" s="51"/>
      <c r="I214" s="52"/>
      <c r="J214" s="52"/>
      <c r="K214" s="52"/>
    </row>
    <row r="215" customFormat="false" ht="13.8" hidden="false" customHeight="false" outlineLevel="0" collapsed="false">
      <c r="G215" s="50"/>
      <c r="H215" s="51"/>
      <c r="I215" s="52"/>
      <c r="J215" s="52"/>
      <c r="K215" s="52"/>
    </row>
    <row r="216" customFormat="false" ht="13.8" hidden="false" customHeight="false" outlineLevel="0" collapsed="false">
      <c r="G216" s="50"/>
      <c r="H216" s="51"/>
      <c r="I216" s="52"/>
      <c r="J216" s="52"/>
      <c r="K216" s="52"/>
    </row>
    <row r="217" customFormat="false" ht="13.8" hidden="false" customHeight="false" outlineLevel="0" collapsed="false">
      <c r="G217" s="50"/>
      <c r="H217" s="51"/>
      <c r="I217" s="52"/>
      <c r="J217" s="52"/>
      <c r="K217" s="52"/>
    </row>
    <row r="218" customFormat="false" ht="13.8" hidden="false" customHeight="false" outlineLevel="0" collapsed="false">
      <c r="G218" s="50"/>
      <c r="H218" s="51"/>
      <c r="I218" s="52"/>
      <c r="J218" s="52"/>
      <c r="K218" s="52"/>
    </row>
    <row r="219" customFormat="false" ht="13.8" hidden="false" customHeight="false" outlineLevel="0" collapsed="false">
      <c r="G219" s="50"/>
      <c r="H219" s="51"/>
      <c r="I219" s="52"/>
      <c r="J219" s="52"/>
      <c r="K219" s="52"/>
    </row>
    <row r="220" customFormat="false" ht="13.8" hidden="false" customHeight="false" outlineLevel="0" collapsed="false">
      <c r="G220" s="50"/>
      <c r="H220" s="51"/>
      <c r="I220" s="52"/>
      <c r="J220" s="52"/>
      <c r="K220" s="52"/>
    </row>
    <row r="221" customFormat="false" ht="13.8" hidden="false" customHeight="false" outlineLevel="0" collapsed="false">
      <c r="G221" s="50"/>
      <c r="H221" s="51"/>
      <c r="I221" s="52"/>
      <c r="J221" s="52"/>
      <c r="K221" s="52"/>
    </row>
    <row r="222" customFormat="false" ht="13.8" hidden="false" customHeight="false" outlineLevel="0" collapsed="false">
      <c r="G222" s="50"/>
      <c r="H222" s="51"/>
      <c r="I222" s="52"/>
      <c r="J222" s="52"/>
      <c r="K222" s="52"/>
    </row>
    <row r="223" customFormat="false" ht="13.8" hidden="false" customHeight="false" outlineLevel="0" collapsed="false">
      <c r="G223" s="50"/>
      <c r="H223" s="51"/>
      <c r="I223" s="52"/>
      <c r="J223" s="52"/>
      <c r="K223" s="52"/>
    </row>
    <row r="224" customFormat="false" ht="13.8" hidden="false" customHeight="false" outlineLevel="0" collapsed="false">
      <c r="G224" s="50"/>
      <c r="H224" s="51"/>
      <c r="I224" s="52"/>
      <c r="J224" s="52"/>
      <c r="K224" s="52"/>
    </row>
    <row r="225" customFormat="false" ht="13.8" hidden="false" customHeight="false" outlineLevel="0" collapsed="false">
      <c r="G225" s="50"/>
      <c r="H225" s="51"/>
      <c r="I225" s="52"/>
      <c r="J225" s="52"/>
      <c r="K225" s="52"/>
    </row>
    <row r="226" customFormat="false" ht="13.8" hidden="false" customHeight="false" outlineLevel="0" collapsed="false">
      <c r="G226" s="50"/>
      <c r="H226" s="51"/>
      <c r="I226" s="52"/>
      <c r="J226" s="52"/>
      <c r="K226" s="52"/>
    </row>
    <row r="227" customFormat="false" ht="13.8" hidden="false" customHeight="false" outlineLevel="0" collapsed="false">
      <c r="G227" s="50"/>
      <c r="H227" s="51"/>
      <c r="I227" s="52"/>
      <c r="J227" s="52"/>
      <c r="K227" s="52"/>
    </row>
    <row r="228" customFormat="false" ht="13.8" hidden="false" customHeight="false" outlineLevel="0" collapsed="false">
      <c r="G228" s="50"/>
      <c r="H228" s="51"/>
      <c r="I228" s="52"/>
      <c r="J228" s="52"/>
      <c r="K228" s="52"/>
    </row>
    <row r="229" customFormat="false" ht="13.8" hidden="false" customHeight="false" outlineLevel="0" collapsed="false">
      <c r="G229" s="50"/>
      <c r="H229" s="51"/>
      <c r="I229" s="52"/>
      <c r="J229" s="52"/>
      <c r="K229" s="52"/>
    </row>
    <row r="230" customFormat="false" ht="13.8" hidden="false" customHeight="false" outlineLevel="0" collapsed="false">
      <c r="G230" s="50"/>
      <c r="H230" s="51"/>
      <c r="I230" s="52"/>
      <c r="J230" s="52"/>
      <c r="K230" s="52"/>
    </row>
    <row r="231" customFormat="false" ht="13.8" hidden="false" customHeight="false" outlineLevel="0" collapsed="false">
      <c r="G231" s="50"/>
      <c r="H231" s="51"/>
      <c r="I231" s="52"/>
      <c r="J231" s="52"/>
      <c r="K231" s="52"/>
    </row>
    <row r="232" customFormat="false" ht="13.8" hidden="false" customHeight="false" outlineLevel="0" collapsed="false">
      <c r="G232" s="50"/>
      <c r="H232" s="51"/>
      <c r="I232" s="52"/>
      <c r="J232" s="52"/>
      <c r="K232" s="52"/>
    </row>
    <row r="233" customFormat="false" ht="13.8" hidden="false" customHeight="false" outlineLevel="0" collapsed="false">
      <c r="G233" s="50"/>
      <c r="H233" s="51"/>
      <c r="I233" s="52"/>
      <c r="J233" s="52"/>
      <c r="K233" s="52"/>
    </row>
    <row r="234" customFormat="false" ht="13.8" hidden="false" customHeight="false" outlineLevel="0" collapsed="false">
      <c r="G234" s="50"/>
      <c r="H234" s="51"/>
      <c r="I234" s="52"/>
      <c r="J234" s="52"/>
      <c r="K234" s="52"/>
    </row>
    <row r="235" customFormat="false" ht="13.8" hidden="false" customHeight="false" outlineLevel="0" collapsed="false">
      <c r="G235" s="50"/>
      <c r="H235" s="51"/>
      <c r="I235" s="52"/>
      <c r="J235" s="52"/>
      <c r="K235" s="52"/>
    </row>
    <row r="236" customFormat="false" ht="13.8" hidden="false" customHeight="false" outlineLevel="0" collapsed="false">
      <c r="G236" s="50"/>
      <c r="H236" s="51"/>
      <c r="I236" s="52"/>
      <c r="J236" s="52"/>
      <c r="K236" s="52"/>
    </row>
    <row r="237" customFormat="false" ht="13.8" hidden="false" customHeight="false" outlineLevel="0" collapsed="false">
      <c r="G237" s="50"/>
      <c r="H237" s="51"/>
      <c r="I237" s="52"/>
      <c r="J237" s="52"/>
      <c r="K237" s="52"/>
    </row>
    <row r="238" customFormat="false" ht="13.8" hidden="false" customHeight="false" outlineLevel="0" collapsed="false">
      <c r="G238" s="50"/>
      <c r="H238" s="51"/>
      <c r="I238" s="52"/>
      <c r="J238" s="52"/>
      <c r="K238" s="52"/>
    </row>
    <row r="239" customFormat="false" ht="13.8" hidden="false" customHeight="false" outlineLevel="0" collapsed="false">
      <c r="G239" s="50"/>
      <c r="H239" s="51"/>
      <c r="I239" s="52"/>
      <c r="J239" s="52"/>
      <c r="K239" s="52"/>
    </row>
    <row r="240" customFormat="false" ht="13.8" hidden="false" customHeight="false" outlineLevel="0" collapsed="false">
      <c r="G240" s="50"/>
      <c r="H240" s="51"/>
      <c r="I240" s="52"/>
      <c r="J240" s="52"/>
      <c r="K240" s="52"/>
    </row>
    <row r="241" customFormat="false" ht="13.8" hidden="false" customHeight="false" outlineLevel="0" collapsed="false">
      <c r="G241" s="50"/>
      <c r="H241" s="51"/>
      <c r="I241" s="52"/>
      <c r="J241" s="52"/>
      <c r="K241" s="52"/>
    </row>
    <row r="242" customFormat="false" ht="13.8" hidden="false" customHeight="false" outlineLevel="0" collapsed="false">
      <c r="G242" s="50"/>
      <c r="H242" s="51"/>
      <c r="I242" s="52"/>
      <c r="J242" s="52"/>
      <c r="K242" s="52"/>
    </row>
    <row r="243" customFormat="false" ht="13.8" hidden="false" customHeight="false" outlineLevel="0" collapsed="false">
      <c r="G243" s="50"/>
      <c r="H243" s="51"/>
      <c r="I243" s="52"/>
      <c r="J243" s="52"/>
      <c r="K243" s="52"/>
    </row>
    <row r="244" customFormat="false" ht="13.8" hidden="false" customHeight="false" outlineLevel="0" collapsed="false">
      <c r="G244" s="50"/>
      <c r="H244" s="51"/>
      <c r="I244" s="52"/>
      <c r="J244" s="52"/>
      <c r="K244" s="52"/>
    </row>
    <row r="245" customFormat="false" ht="13.8" hidden="false" customHeight="false" outlineLevel="0" collapsed="false">
      <c r="G245" s="50"/>
      <c r="H245" s="51"/>
      <c r="I245" s="52"/>
      <c r="J245" s="52"/>
      <c r="K245" s="52"/>
    </row>
    <row r="246" customFormat="false" ht="13.8" hidden="false" customHeight="false" outlineLevel="0" collapsed="false">
      <c r="G246" s="50"/>
      <c r="H246" s="51"/>
      <c r="I246" s="52"/>
      <c r="J246" s="52"/>
      <c r="K246" s="52"/>
    </row>
    <row r="247" customFormat="false" ht="13.8" hidden="false" customHeight="false" outlineLevel="0" collapsed="false">
      <c r="G247" s="50"/>
      <c r="H247" s="51"/>
      <c r="I247" s="52"/>
      <c r="J247" s="52"/>
      <c r="K247" s="52"/>
    </row>
    <row r="248" customFormat="false" ht="13.8" hidden="false" customHeight="false" outlineLevel="0" collapsed="false">
      <c r="G248" s="50"/>
      <c r="H248" s="51"/>
      <c r="I248" s="52"/>
      <c r="J248" s="52"/>
      <c r="K248" s="52"/>
    </row>
    <row r="249" customFormat="false" ht="13.8" hidden="false" customHeight="false" outlineLevel="0" collapsed="false">
      <c r="G249" s="53"/>
      <c r="H249" s="54"/>
      <c r="I249" s="55"/>
      <c r="J249" s="55"/>
      <c r="K249" s="55"/>
    </row>
    <row r="250" customFormat="false" ht="13.8" hidden="false" customHeight="false" outlineLevel="0" collapsed="false">
      <c r="G250" s="53"/>
      <c r="H250" s="54"/>
      <c r="I250" s="55"/>
      <c r="J250" s="55"/>
      <c r="K250" s="55"/>
    </row>
    <row r="251" customFormat="false" ht="13.8" hidden="false" customHeight="false" outlineLevel="0" collapsed="false">
      <c r="G251" s="53"/>
      <c r="H251" s="54"/>
      <c r="I251" s="55"/>
      <c r="J251" s="55"/>
      <c r="K251" s="55"/>
    </row>
    <row r="252" customFormat="false" ht="13.8" hidden="false" customHeight="false" outlineLevel="0" collapsed="false">
      <c r="G252" s="53"/>
      <c r="H252" s="54"/>
      <c r="I252" s="55"/>
      <c r="J252" s="55"/>
      <c r="K252" s="55"/>
    </row>
    <row r="253" customFormat="false" ht="13.8" hidden="false" customHeight="false" outlineLevel="0" collapsed="false">
      <c r="G253" s="53"/>
      <c r="H253" s="54"/>
      <c r="I253" s="55"/>
      <c r="J253" s="55"/>
      <c r="K253" s="55"/>
    </row>
    <row r="254" customFormat="false" ht="13.8" hidden="false" customHeight="false" outlineLevel="0" collapsed="false">
      <c r="G254" s="53"/>
      <c r="H254" s="54"/>
      <c r="I254" s="55"/>
      <c r="J254" s="55"/>
      <c r="K254" s="55"/>
    </row>
  </sheetData>
  <sheetProtection sheet="true" password="f350" objects="true" scenarios="true"/>
  <mergeCells count="3">
    <mergeCell ref="A1:H1"/>
    <mergeCell ref="C2:H2"/>
    <mergeCell ref="A47:F47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456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2023-10-17T12:37:51Z</dcterms:created>
  <dc:creator>Administrator</dc:creator>
  <dc:description/>
  <dc:language>it-IT</dc:language>
  <cp:lastModifiedBy/>
  <cp:lastPrinted>2023-12-15T11:02:23Z</cp:lastPrinted>
  <dcterms:modified xsi:type="dcterms:W3CDTF">2023-12-15T11:02:54Z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